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F:\tmp\my_scripts\row_filter\various_percentages\"/>
    </mc:Choice>
  </mc:AlternateContent>
  <xr:revisionPtr revIDLastSave="0" documentId="13_ncr:1_{B9577EB2-3833-4E0F-B1EE-AD44220A52B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ng (various percentages)" sheetId="8" r:id="rId1"/>
    <sheet name="Tang(use Vignesh's script)" sheetId="6" r:id="rId2"/>
    <sheet name="Vignesh" sheetId="4" r:id="rId3"/>
    <sheet name="Tang Execution Information" sheetId="7" r:id="rId4"/>
    <sheet name="Vigneh Execution Information" sheetId="5" r:id="rId5"/>
    <sheet name="Tang" sheetId="1" r:id="rId6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8" l="1"/>
  <c r="C20" i="8"/>
  <c r="D20" i="8"/>
  <c r="E20" i="8"/>
  <c r="F20" i="8"/>
  <c r="B35" i="8"/>
  <c r="C35" i="8"/>
  <c r="D35" i="8"/>
  <c r="E35" i="8"/>
  <c r="F35" i="8"/>
  <c r="P6" i="7"/>
  <c r="P37" i="7"/>
  <c r="N37" i="7"/>
  <c r="N36" i="7"/>
  <c r="N33" i="7"/>
  <c r="P33" i="7" s="1"/>
  <c r="N32" i="7"/>
  <c r="N29" i="7"/>
  <c r="P29" i="7" s="1"/>
  <c r="N28" i="7"/>
  <c r="N25" i="7"/>
  <c r="P25" i="7" s="1"/>
  <c r="N24" i="7"/>
  <c r="P18" i="7"/>
  <c r="N18" i="7"/>
  <c r="N17" i="7"/>
  <c r="N14" i="7"/>
  <c r="P14" i="7" s="1"/>
  <c r="N13" i="7"/>
  <c r="N10" i="7"/>
  <c r="P10" i="7" s="1"/>
  <c r="N9" i="7"/>
  <c r="N6" i="7"/>
  <c r="N5" i="7"/>
  <c r="E26" i="6"/>
  <c r="E25" i="6"/>
  <c r="E24" i="6"/>
  <c r="E23" i="6"/>
  <c r="E13" i="6"/>
  <c r="E14" i="6"/>
  <c r="E15" i="6"/>
  <c r="E12" i="6"/>
</calcChain>
</file>

<file path=xl/sharedStrings.xml><?xml version="1.0" encoding="utf-8"?>
<sst xmlns="http://schemas.openxmlformats.org/spreadsheetml/2006/main" count="182" uniqueCount="63">
  <si>
    <t>case1
old row: match
new row: not match</t>
  </si>
  <si>
    <t>case3
old row: match
new row: match</t>
  </si>
  <si>
    <t>case2
old row: not match
new row: match</t>
  </si>
  <si>
    <t>filter: WHERE ((key &gt; 250000))</t>
  </si>
  <si>
    <t>filter: WHERE ((abs(key) &gt; 250000))</t>
  </si>
  <si>
    <t>filter: WHERE (abs(key) &gt; 250000 and key &gt; int8inc(25000) and key &gt; int8inc(10) and key &gt; textlen('abc') and int4ne(key, 123))</t>
  </si>
  <si>
    <t>without 0003 patch (ms)</t>
  </si>
  <si>
    <t>with 0003 patch (ms)</t>
  </si>
  <si>
    <t>create table test(key int, value text, data jsonb, primary key(key, value));</t>
  </si>
  <si>
    <t>insert into test select i, i::text, row_to_json(row(i)) from generate_series(1,1000001)i;</t>
  </si>
  <si>
    <t>case1</t>
  </si>
  <si>
    <t>update test set key = 1 where key &gt; 250000;</t>
  </si>
  <si>
    <t>update test set key = 250001 where key &lt; 250000;</t>
  </si>
  <si>
    <t>case2</t>
  </si>
  <si>
    <t>case3</t>
  </si>
  <si>
    <t>update test set key = 250001 where key &gt; 250000;</t>
  </si>
  <si>
    <t>case4</t>
  </si>
  <si>
    <t xml:space="preserve">update test set key = 1 where key &lt; 250000; </t>
  </si>
  <si>
    <t>case4
old row: not match
new row: not match</t>
  </si>
  <si>
    <t>insert into test select i, i::text, row_to_json(row(i)) from generate_series(1,10000001)i;</t>
  </si>
  <si>
    <t>filter: WHERE ((key &gt; 2500000))</t>
  </si>
  <si>
    <t>update test set key = 1 where key &gt; 2500000;</t>
  </si>
  <si>
    <t>update test set key = 2500001 where key &lt; 2500000;</t>
  </si>
  <si>
    <t>update test set key = 2500001 where key &gt; 2500000;</t>
  </si>
  <si>
    <t xml:space="preserve">update test set key = 1 where key &lt; 2500000; </t>
  </si>
  <si>
    <t>filter: WHERE ((abs(key) &gt; 2500000))</t>
  </si>
  <si>
    <t>Run 1</t>
  </si>
  <si>
    <t>Run 2</t>
  </si>
  <si>
    <t>Run 3</t>
  </si>
  <si>
    <t>update test set key = 1        where key &gt; 2500000;</t>
  </si>
  <si>
    <t>update test set key = 1       where key &lt; 2500000;</t>
  </si>
  <si>
    <t>update test set key = 1        where ((abs(key) &gt; 250000));</t>
  </si>
  <si>
    <t>update test set key = 2500001 where ((abs(key) &gt; 250000));</t>
  </si>
  <si>
    <t>update test set key = 1       where ((abs(key) &gt; 250000));</t>
  </si>
  <si>
    <t>without 0003 patch (s)</t>
  </si>
  <si>
    <t>with 0003 patch (s)</t>
  </si>
  <si>
    <t>ave</t>
  </si>
  <si>
    <t>run1</t>
  </si>
  <si>
    <t>run2</t>
  </si>
  <si>
    <t>run3</t>
  </si>
  <si>
    <t>Percentage of increment</t>
  </si>
  <si>
    <t>* Percentage of increment: ( (Execution time with 0003 patch) - (Execution time without 0003 patch) ) / (Execution time without 0003 patch)</t>
  </si>
  <si>
    <t>run4</t>
  </si>
  <si>
    <t>run5</t>
  </si>
  <si>
    <t>run6</t>
  </si>
  <si>
    <t>run7</t>
  </si>
  <si>
    <t>run8</t>
  </si>
  <si>
    <t>run9</t>
  </si>
  <si>
    <t>run10</t>
  </si>
  <si>
    <t>no-filter</t>
  </si>
  <si>
    <t>HEAD</t>
  </si>
  <si>
    <t>patched</t>
  </si>
  <si>
    <t>async</t>
  </si>
  <si>
    <t>sync</t>
  </si>
  <si>
    <t>insert into test select i, i::text, row_to_json(row(i)) from generate_series(1,10000000)i;</t>
  </si>
  <si>
    <t>create publication pub1 for table test where (key &gt; 0);</t>
  </si>
  <si>
    <t>create publication pub1 for table test where (key &gt; 2500000);</t>
  </si>
  <si>
    <t>create publication pub1 for table test where (key &gt; 5000000);</t>
  </si>
  <si>
    <t>create publication pub1 for table test where (key &gt; 7500000);</t>
  </si>
  <si>
    <t>create publication pub1 for table test where (key &gt; 10000000);</t>
  </si>
  <si>
    <t>compared with HEAD</t>
  </si>
  <si>
    <t>* compared with HEAD:</t>
  </si>
  <si>
    <t xml:space="preserve">      ( (Execution time with row-filter patch) - (Execution time on HEAD) ) / (Execution time on HEAD)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</si>
</sst>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10" fontId="0" fillId="0" borderId="0" xfId="0" applyNumberFormat="1"/>
    <xf numFmtId="2" fontId="0" fillId="0" borderId="0" xfId="0" applyNumberFormat="1"/>
    <xf numFmtId="0" fontId="2" fillId="0" borderId="0" xfId="0" applyFont="1" applyAlignment="1">
      <alignment vertical="center"/>
    </xf>
    <xf numFmtId="9" fontId="0" fillId="0" borderId="0" xfId="0" applyNumberFormat="1"/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INSERT</a:t>
            </a:r>
            <a:r>
              <a:rPr lang="en-US" altLang="zh-CN" baseline="0"/>
              <a:t> TIME - SYNC (ms)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'Tang (various percentages)'!$B$15:$G$16</c:f>
              <c:multiLvlStrCache>
                <c:ptCount val="6"/>
                <c:lvl>
                  <c:pt idx="0">
                    <c:v>0%</c:v>
                  </c:pt>
                  <c:pt idx="1">
                    <c:v>25%</c:v>
                  </c:pt>
                  <c:pt idx="2">
                    <c:v>50%</c:v>
                  </c:pt>
                  <c:pt idx="3">
                    <c:v>75%</c:v>
                  </c:pt>
                  <c:pt idx="4">
                    <c:v>100%</c:v>
                  </c:pt>
                  <c:pt idx="5">
                    <c:v>no-filter</c:v>
                  </c:pt>
                </c:lvl>
                <c:lvl>
                  <c:pt idx="0">
                    <c:v>patched</c:v>
                  </c:pt>
                  <c:pt idx="5">
                    <c:v>HEAD</c:v>
                  </c:pt>
                </c:lvl>
              </c:multiLvlStrCache>
            </c:multiLvlStrRef>
          </c:cat>
          <c:val>
            <c:numRef>
              <c:f>'Tang (various percentages)'!$B$17:$G$17</c:f>
              <c:numCache>
                <c:formatCode>General</c:formatCode>
                <c:ptCount val="6"/>
                <c:pt idx="0">
                  <c:v>40253.978000000003</c:v>
                </c:pt>
                <c:pt idx="1">
                  <c:v>52814.942000000003</c:v>
                </c:pt>
                <c:pt idx="2">
                  <c:v>64616.457000000002</c:v>
                </c:pt>
                <c:pt idx="3">
                  <c:v>74963.558999999994</c:v>
                </c:pt>
                <c:pt idx="4">
                  <c:v>84350.858999999997</c:v>
                </c:pt>
                <c:pt idx="5">
                  <c:v>85516.25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C-4982-A22E-9BC35BC99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7565296"/>
        <c:axId val="2037561552"/>
      </c:barChart>
      <c:catAx>
        <c:axId val="203756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561552"/>
        <c:crosses val="autoZero"/>
        <c:auto val="1"/>
        <c:lblAlgn val="ctr"/>
        <c:lblOffset val="100"/>
        <c:noMultiLvlLbl val="0"/>
      </c:catAx>
      <c:valAx>
        <c:axId val="203756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756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INSERT TIME - ASYNC (ms)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'Tang (various percentages)'!$B$30:$G$31</c:f>
              <c:multiLvlStrCache>
                <c:ptCount val="6"/>
                <c:lvl>
                  <c:pt idx="0">
                    <c:v>0%</c:v>
                  </c:pt>
                  <c:pt idx="1">
                    <c:v>25%</c:v>
                  </c:pt>
                  <c:pt idx="2">
                    <c:v>50%</c:v>
                  </c:pt>
                  <c:pt idx="3">
                    <c:v>75%</c:v>
                  </c:pt>
                  <c:pt idx="4">
                    <c:v>100%</c:v>
                  </c:pt>
                  <c:pt idx="5">
                    <c:v>no-filter</c:v>
                  </c:pt>
                </c:lvl>
                <c:lvl>
                  <c:pt idx="0">
                    <c:v>patched</c:v>
                  </c:pt>
                  <c:pt idx="5">
                    <c:v>HEAD</c:v>
                  </c:pt>
                </c:lvl>
              </c:multiLvlStrCache>
            </c:multiLvlStrRef>
          </c:cat>
          <c:val>
            <c:numRef>
              <c:f>'Tang (various percentages)'!$B$32:$G$32</c:f>
              <c:numCache>
                <c:formatCode>General</c:formatCode>
                <c:ptCount val="6"/>
                <c:pt idx="0">
                  <c:v>24704.833999999999</c:v>
                </c:pt>
                <c:pt idx="1">
                  <c:v>26418.108</c:v>
                </c:pt>
                <c:pt idx="2">
                  <c:v>27068.883000000002</c:v>
                </c:pt>
                <c:pt idx="3">
                  <c:v>27290.524000000001</c:v>
                </c:pt>
                <c:pt idx="4">
                  <c:v>26895.841</c:v>
                </c:pt>
                <c:pt idx="5">
                  <c:v>27131.266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B3-41F6-9610-23CEEF035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8723856"/>
        <c:axId val="1578724272"/>
      </c:barChart>
      <c:catAx>
        <c:axId val="157872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8724272"/>
        <c:crosses val="autoZero"/>
        <c:auto val="1"/>
        <c:lblAlgn val="ctr"/>
        <c:lblOffset val="100"/>
        <c:noMultiLvlLbl val="0"/>
      </c:catAx>
      <c:valAx>
        <c:axId val="15787242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872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filter: WHERE ((key &gt; 2500000))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'Tang(use Vignesh''s script)'!$C$11</c:f>
              <c:strCache>
                <c:ptCount val="1"/>
                <c:pt idx="0">
                  <c:v>without 0003 patch (s)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'Tang(use Vignesh''s script)'!$B$12:$B$15</c:f>
              <c:strCache>
                <c:ptCount val="4"/>
                <c:pt idx="0">
                  <c:v>case1
old row: match
new row: not match</c:v>
                </c:pt>
                <c:pt idx="1">
                  <c:v>case2
old row: not match
new row: match</c:v>
                </c:pt>
                <c:pt idx="2">
                  <c:v>case3
old row: match
new row: match</c:v>
                </c:pt>
                <c:pt idx="3">
                  <c:v>case4
old row: not match
new row: not match</c:v>
                </c:pt>
              </c:strCache>
            </c:strRef>
          </c:cat>
          <c:val>
            <c:numRef>
              <c:f>'Tang(use Vignesh''s script)'!$C$12:$C$15</c:f>
              <c:numCache>
                <c:formatCode>0.00</c:formatCode>
                <c:ptCount val="4"/>
                <c:pt idx="0">
                  <c:v>52.145699999999998</c:v>
                </c:pt>
                <c:pt idx="1">
                  <c:v>20.513099999999998</c:v>
                </c:pt>
                <c:pt idx="2">
                  <c:v>51.964500000000001</c:v>
                </c:pt>
                <c:pt idx="3">
                  <c:v>20.580899999999996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C-49C4-8832-E6B8E0EAC9B9}"/>
            </c:ext>
          </c:extLst>
        </c:ser>
        <c:ser>
          <c:idx val="1"/>
          <c:order val="1"/>
          <c:tx>
            <c:strRef>
              <c:f>'Tang(use Vignesh''s script)'!$D$11</c:f>
              <c:strCache>
                <c:ptCount val="1"/>
                <c:pt idx="0">
                  <c:v>with 0003 patch (s)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'Tang(use Vignesh''s script)'!$B$12:$B$15</c:f>
              <c:strCache>
                <c:ptCount val="4"/>
                <c:pt idx="0">
                  <c:v>case1
old row: match
new row: not match</c:v>
                </c:pt>
                <c:pt idx="1">
                  <c:v>case2
old row: not match
new row: match</c:v>
                </c:pt>
                <c:pt idx="2">
                  <c:v>case3
old row: match
new row: match</c:v>
                </c:pt>
                <c:pt idx="3">
                  <c:v>case4
old row: not match
new row: not match</c:v>
                </c:pt>
              </c:strCache>
            </c:strRef>
          </c:cat>
          <c:val>
            <c:numRef>
              <c:f>'Tang(use Vignesh''s script)'!$D$12:$D$15</c:f>
              <c:numCache>
                <c:formatCode>0.00</c:formatCode>
                <c:ptCount val="4"/>
                <c:pt idx="0">
                  <c:v>52.1783</c:v>
                </c:pt>
                <c:pt idx="1">
                  <c:v>21.232199999999999</c:v>
                </c:pt>
                <c:pt idx="2">
                  <c:v>52.291800000000002</c:v>
                </c:pt>
                <c:pt idx="3">
                  <c:v>21.296399999999998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2C-49C4-8832-E6B8E0EAC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8268719"/>
        <c:axId val="2088269135"/>
      </c:barChart>
      <c:catAx>
        <c:axId val="2088268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8269135"/>
        <c:crosses val="autoZero"/>
        <c:auto val="1"/>
        <c:lblAlgn val="ctr"/>
        <c:lblOffset val="100"/>
        <c:noMultiLvlLbl val="0"/>
      </c:catAx>
      <c:valAx>
        <c:axId val="208826913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8268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filter: WHERE ((abs(key) &gt; 2500000))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'Tang(use Vignesh''s script)'!$C$22</c:f>
              <c:strCache>
                <c:ptCount val="1"/>
                <c:pt idx="0">
                  <c:v>without 0003 patch (s)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'Tang(use Vignesh''s script)'!$B$23:$B$26</c:f>
              <c:strCache>
                <c:ptCount val="4"/>
                <c:pt idx="0">
                  <c:v>case1
old row: match
new row: not match</c:v>
                </c:pt>
                <c:pt idx="1">
                  <c:v>case2
old row: not match
new row: match</c:v>
                </c:pt>
                <c:pt idx="2">
                  <c:v>case3
old row: match
new row: match</c:v>
                </c:pt>
                <c:pt idx="3">
                  <c:v>case4
old row: not match
new row: not match</c:v>
                </c:pt>
              </c:strCache>
            </c:strRef>
          </c:cat>
          <c:val>
            <c:numRef>
              <c:f>'Tang(use Vignesh''s script)'!$C$23:$C$26</c:f>
              <c:numCache>
                <c:formatCode>0.00</c:formatCode>
                <c:ptCount val="4"/>
                <c:pt idx="0">
                  <c:v>52.527200000000001</c:v>
                </c:pt>
                <c:pt idx="1">
                  <c:v>20.744900000000001</c:v>
                </c:pt>
                <c:pt idx="2">
                  <c:v>52.556799999999996</c:v>
                </c:pt>
                <c:pt idx="3">
                  <c:v>20.8428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0-44EF-9A98-117BF8280305}"/>
            </c:ext>
          </c:extLst>
        </c:ser>
        <c:ser>
          <c:idx val="1"/>
          <c:order val="1"/>
          <c:tx>
            <c:strRef>
              <c:f>'Tang(use Vignesh''s script)'!$D$22</c:f>
              <c:strCache>
                <c:ptCount val="1"/>
                <c:pt idx="0">
                  <c:v>with 0003 patch (s)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'Tang(use Vignesh''s script)'!$B$23:$B$26</c:f>
              <c:strCache>
                <c:ptCount val="4"/>
                <c:pt idx="0">
                  <c:v>case1
old row: match
new row: not match</c:v>
                </c:pt>
                <c:pt idx="1">
                  <c:v>case2
old row: not match
new row: match</c:v>
                </c:pt>
                <c:pt idx="2">
                  <c:v>case3
old row: match
new row: match</c:v>
                </c:pt>
                <c:pt idx="3">
                  <c:v>case4
old row: not match
new row: not match</c:v>
                </c:pt>
              </c:strCache>
            </c:strRef>
          </c:cat>
          <c:val>
            <c:numRef>
              <c:f>'Tang(use Vignesh''s script)'!$D$23:$D$26</c:f>
              <c:numCache>
                <c:formatCode>0.00</c:formatCode>
                <c:ptCount val="4"/>
                <c:pt idx="0">
                  <c:v>52.644300000000001</c:v>
                </c:pt>
                <c:pt idx="1">
                  <c:v>21.020699999999998</c:v>
                </c:pt>
                <c:pt idx="2">
                  <c:v>52.725000000000001</c:v>
                </c:pt>
                <c:pt idx="3">
                  <c:v>21.346800000000002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30-44EF-9A98-117BF8280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6588639"/>
        <c:axId val="1676590719"/>
      </c:barChart>
      <c:catAx>
        <c:axId val="1676588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590719"/>
        <c:crosses val="autoZero"/>
        <c:auto val="1"/>
        <c:lblAlgn val="ctr"/>
        <c:lblOffset val="100"/>
        <c:noMultiLvlLbl val="0"/>
      </c:catAx>
      <c:valAx>
        <c:axId val="1676590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58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filter: WHERE ((key &gt; 2500000))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Vignesh!$C$12</c:f>
              <c:strCache>
                <c:ptCount val="1"/>
                <c:pt idx="0">
                  <c:v>without 0003 patch (s)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Vignesh!$B$13:$B$16</c:f>
              <c:strCache>
                <c:ptCount val="4"/>
                <c:pt idx="0">
                  <c:v>case1
old row: match
new row: not match</c:v>
                </c:pt>
                <c:pt idx="1">
                  <c:v>case2
old row: not match
new row: match</c:v>
                </c:pt>
                <c:pt idx="2">
                  <c:v>case3
old row: match
new row: match</c:v>
                </c:pt>
                <c:pt idx="3">
                  <c:v>case4
old row: not match
new row: not match</c:v>
                </c:pt>
              </c:strCache>
            </c:strRef>
          </c:cat>
          <c:val>
            <c:numRef>
              <c:f>Vignesh!$C$13:$C$16</c:f>
              <c:numCache>
                <c:formatCode>General</c:formatCode>
                <c:ptCount val="4"/>
                <c:pt idx="0">
                  <c:v>76.53</c:v>
                </c:pt>
                <c:pt idx="1">
                  <c:v>29.96</c:v>
                </c:pt>
                <c:pt idx="2">
                  <c:v>74.53</c:v>
                </c:pt>
                <c:pt idx="3">
                  <c:v>29.72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7-4A5B-B66B-0067BF5A9E6F}"/>
            </c:ext>
          </c:extLst>
        </c:ser>
        <c:ser>
          <c:idx val="1"/>
          <c:order val="1"/>
          <c:tx>
            <c:strRef>
              <c:f>Vignesh!$D$12</c:f>
              <c:strCache>
                <c:ptCount val="1"/>
                <c:pt idx="0">
                  <c:v>with 0003 patch (s)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Vignesh!$B$13:$B$16</c:f>
              <c:strCache>
                <c:ptCount val="4"/>
                <c:pt idx="0">
                  <c:v>case1
old row: match
new row: not match</c:v>
                </c:pt>
                <c:pt idx="1">
                  <c:v>case2
old row: not match
new row: match</c:v>
                </c:pt>
                <c:pt idx="2">
                  <c:v>case3
old row: match
new row: match</c:v>
                </c:pt>
                <c:pt idx="3">
                  <c:v>case4
old row: not match
new row: not match</c:v>
                </c:pt>
              </c:strCache>
            </c:strRef>
          </c:cat>
          <c:val>
            <c:numRef>
              <c:f>Vignesh!$D$13:$D$16</c:f>
              <c:numCache>
                <c:formatCode>General</c:formatCode>
                <c:ptCount val="4"/>
                <c:pt idx="0">
                  <c:v>65.78</c:v>
                </c:pt>
                <c:pt idx="1">
                  <c:v>25.43</c:v>
                </c:pt>
                <c:pt idx="2">
                  <c:v>65.55</c:v>
                </c:pt>
                <c:pt idx="3">
                  <c:v>25.41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F7-4A5B-B66B-0067BF5A9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8268719"/>
        <c:axId val="2088269135"/>
      </c:barChart>
      <c:catAx>
        <c:axId val="2088268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8269135"/>
        <c:crosses val="autoZero"/>
        <c:auto val="1"/>
        <c:lblAlgn val="ctr"/>
        <c:lblOffset val="100"/>
        <c:noMultiLvlLbl val="0"/>
      </c:catAx>
      <c:valAx>
        <c:axId val="2088269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8268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filter: WHERE ((abs(key) &gt; 2500000))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Vignesh!$C$23</c:f>
              <c:strCache>
                <c:ptCount val="1"/>
                <c:pt idx="0">
                  <c:v>without 0003 patch (s)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Vignesh!$B$24:$B$27</c:f>
              <c:strCache>
                <c:ptCount val="4"/>
                <c:pt idx="0">
                  <c:v>case1
old row: match
new row: not match</c:v>
                </c:pt>
                <c:pt idx="1">
                  <c:v>case2
old row: not match
new row: match</c:v>
                </c:pt>
                <c:pt idx="2">
                  <c:v>case3
old row: match
new row: match</c:v>
                </c:pt>
                <c:pt idx="3">
                  <c:v>case4
old row: not match
new row: not match</c:v>
                </c:pt>
              </c:strCache>
            </c:strRef>
          </c:cat>
          <c:val>
            <c:numRef>
              <c:f>Vignesh!$C$24:$C$27</c:f>
              <c:numCache>
                <c:formatCode>General</c:formatCode>
                <c:ptCount val="4"/>
                <c:pt idx="0">
                  <c:v>78.17</c:v>
                </c:pt>
                <c:pt idx="1">
                  <c:v>23.57</c:v>
                </c:pt>
                <c:pt idx="2">
                  <c:v>62.97</c:v>
                </c:pt>
                <c:pt idx="3">
                  <c:v>24.44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5-4D5B-99CE-3EBFD59F7CD8}"/>
            </c:ext>
          </c:extLst>
        </c:ser>
        <c:ser>
          <c:idx val="1"/>
          <c:order val="1"/>
          <c:tx>
            <c:strRef>
              <c:f>Vignesh!$D$23</c:f>
              <c:strCache>
                <c:ptCount val="1"/>
                <c:pt idx="0">
                  <c:v>with 0003 patch (s)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Vignesh!$B$24:$B$27</c:f>
              <c:strCache>
                <c:ptCount val="4"/>
                <c:pt idx="0">
                  <c:v>case1
old row: match
new row: not match</c:v>
                </c:pt>
                <c:pt idx="1">
                  <c:v>case2
old row: not match
new row: match</c:v>
                </c:pt>
                <c:pt idx="2">
                  <c:v>case3
old row: match
new row: match</c:v>
                </c:pt>
                <c:pt idx="3">
                  <c:v>case4
old row: not match
new row: not match</c:v>
                </c:pt>
              </c:strCache>
            </c:strRef>
          </c:cat>
          <c:val>
            <c:numRef>
              <c:f>Vignesh!$D$24:$D$27</c:f>
              <c:numCache>
                <c:formatCode>General</c:formatCode>
                <c:ptCount val="4"/>
                <c:pt idx="0">
                  <c:v>66.239999999999995</c:v>
                </c:pt>
                <c:pt idx="1">
                  <c:v>22.32</c:v>
                </c:pt>
                <c:pt idx="2">
                  <c:v>58.34</c:v>
                </c:pt>
                <c:pt idx="3">
                  <c:v>22.51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5-4D5B-99CE-3EBFD59F7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4133439"/>
        <c:axId val="1874132191"/>
      </c:barChart>
      <c:catAx>
        <c:axId val="1874133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4132191"/>
        <c:crosses val="autoZero"/>
        <c:auto val="1"/>
        <c:lblAlgn val="ctr"/>
        <c:lblOffset val="100"/>
        <c:noMultiLvlLbl val="0"/>
      </c:catAx>
      <c:valAx>
        <c:axId val="1874132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4133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filter: WHERE ((key &gt; 250000))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Tang!$C$12</c:f>
              <c:strCache>
                <c:ptCount val="1"/>
                <c:pt idx="0">
                  <c:v>without 0003 patch (ms)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Tang!$B$13:$B$16</c:f>
              <c:strCache>
                <c:ptCount val="4"/>
                <c:pt idx="0">
                  <c:v>case1
old row: match
new row: not match</c:v>
                </c:pt>
                <c:pt idx="1">
                  <c:v>case2
old row: not match
new row: match</c:v>
                </c:pt>
                <c:pt idx="2">
                  <c:v>case3
old row: match
new row: match</c:v>
                </c:pt>
                <c:pt idx="3">
                  <c:v>case4
old row: not match
new row: not match</c:v>
                </c:pt>
              </c:strCache>
            </c:strRef>
          </c:cat>
          <c:val>
            <c:numRef>
              <c:f>Tang!$C$13:$C$16</c:f>
              <c:numCache>
                <c:formatCode>General</c:formatCode>
                <c:ptCount val="4"/>
                <c:pt idx="0">
                  <c:v>8180.5519999999997</c:v>
                </c:pt>
                <c:pt idx="1">
                  <c:v>4449.3209999999999</c:v>
                </c:pt>
                <c:pt idx="2">
                  <c:v>24979.603999999999</c:v>
                </c:pt>
                <c:pt idx="3">
                  <c:v>8980.4650000000001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A-44CA-8213-2D7971BDCE32}"/>
            </c:ext>
          </c:extLst>
        </c:ser>
        <c:ser>
          <c:idx val="1"/>
          <c:order val="1"/>
          <c:tx>
            <c:strRef>
              <c:f>Tang!$D$12</c:f>
              <c:strCache>
                <c:ptCount val="1"/>
                <c:pt idx="0">
                  <c:v>with 0003 patch (ms)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Tang!$B$13:$B$16</c:f>
              <c:strCache>
                <c:ptCount val="4"/>
                <c:pt idx="0">
                  <c:v>case1
old row: match
new row: not match</c:v>
                </c:pt>
                <c:pt idx="1">
                  <c:v>case2
old row: not match
new row: match</c:v>
                </c:pt>
                <c:pt idx="2">
                  <c:v>case3
old row: match
new row: match</c:v>
                </c:pt>
                <c:pt idx="3">
                  <c:v>case4
old row: not match
new row: not match</c:v>
                </c:pt>
              </c:strCache>
            </c:strRef>
          </c:cat>
          <c:val>
            <c:numRef>
              <c:f>Tang!$D$13:$D$16</c:f>
              <c:numCache>
                <c:formatCode>General</c:formatCode>
                <c:ptCount val="4"/>
                <c:pt idx="0">
                  <c:v>16299.683000000001</c:v>
                </c:pt>
                <c:pt idx="1">
                  <c:v>6272.67</c:v>
                </c:pt>
                <c:pt idx="2">
                  <c:v>23923.448</c:v>
                </c:pt>
                <c:pt idx="3">
                  <c:v>9799.6849999999995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DA-44CA-8213-2D7971BDC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8268719"/>
        <c:axId val="2088269135"/>
      </c:barChart>
      <c:catAx>
        <c:axId val="2088268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8269135"/>
        <c:crosses val="autoZero"/>
        <c:auto val="1"/>
        <c:lblAlgn val="ctr"/>
        <c:lblOffset val="100"/>
        <c:noMultiLvlLbl val="0"/>
      </c:catAx>
      <c:valAx>
        <c:axId val="2088269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8268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filter: WHERE ((abs(key) &gt; 250000))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Tang!$C$23</c:f>
              <c:strCache>
                <c:ptCount val="1"/>
                <c:pt idx="0">
                  <c:v>without 0003 patch (ms)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Tang!$B$24:$B$27</c:f>
              <c:strCache>
                <c:ptCount val="4"/>
                <c:pt idx="0">
                  <c:v>case1
old row: match
new row: not match</c:v>
                </c:pt>
                <c:pt idx="1">
                  <c:v>case2
old row: not match
new row: match</c:v>
                </c:pt>
                <c:pt idx="2">
                  <c:v>case3
old row: match
new row: match</c:v>
                </c:pt>
                <c:pt idx="3">
                  <c:v>case4
old row: not match
new row: not match</c:v>
                </c:pt>
              </c:strCache>
            </c:strRef>
          </c:cat>
          <c:val>
            <c:numRef>
              <c:f>Tang!$C$24:$C$27</c:f>
              <c:numCache>
                <c:formatCode>General</c:formatCode>
                <c:ptCount val="4"/>
                <c:pt idx="0">
                  <c:v>8161.2820000000002</c:v>
                </c:pt>
                <c:pt idx="1">
                  <c:v>4427.7129999999997</c:v>
                </c:pt>
                <c:pt idx="2">
                  <c:v>24919.129000000001</c:v>
                </c:pt>
                <c:pt idx="3">
                  <c:v>8905.0759999999991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1-4E3E-B73E-DCE5E7CC51C3}"/>
            </c:ext>
          </c:extLst>
        </c:ser>
        <c:ser>
          <c:idx val="1"/>
          <c:order val="1"/>
          <c:tx>
            <c:strRef>
              <c:f>Tang!$D$23</c:f>
              <c:strCache>
                <c:ptCount val="1"/>
                <c:pt idx="0">
                  <c:v>with 0003 patch (ms)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Tang!$B$24:$B$27</c:f>
              <c:strCache>
                <c:ptCount val="4"/>
                <c:pt idx="0">
                  <c:v>case1
old row: match
new row: not match</c:v>
                </c:pt>
                <c:pt idx="1">
                  <c:v>case2
old row: not match
new row: match</c:v>
                </c:pt>
                <c:pt idx="2">
                  <c:v>case3
old row: match
new row: match</c:v>
                </c:pt>
                <c:pt idx="3">
                  <c:v>case4
old row: not match
new row: not match</c:v>
                </c:pt>
              </c:strCache>
            </c:strRef>
          </c:cat>
          <c:val>
            <c:numRef>
              <c:f>Tang!$D$24:$D$27</c:f>
              <c:numCache>
                <c:formatCode>General</c:formatCode>
                <c:ptCount val="4"/>
                <c:pt idx="0">
                  <c:v>16245.893</c:v>
                </c:pt>
                <c:pt idx="1">
                  <c:v>6241.9579999999996</c:v>
                </c:pt>
                <c:pt idx="2">
                  <c:v>24243.359</c:v>
                </c:pt>
                <c:pt idx="3">
                  <c:v>9502.1200000000008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1-4E3E-B73E-DCE5E7CC5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4133439"/>
        <c:axId val="1874132191"/>
      </c:barChart>
      <c:catAx>
        <c:axId val="1874133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4132191"/>
        <c:crosses val="autoZero"/>
        <c:auto val="1"/>
        <c:lblAlgn val="ctr"/>
        <c:lblOffset val="100"/>
        <c:noMultiLvlLbl val="0"/>
      </c:catAx>
      <c:valAx>
        <c:axId val="1874132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4133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filter: WHERE (abs(key) &gt; 250000 and key &gt; int8inc(25000) and key &gt; int8inc(10) and key &gt; textlen('abc') and int4ne(key, 123))</a:t>
            </a:r>
            <a:r>
              <a:rPr lang="en-US" sz="1400" b="0" i="0" u="none" strike="noStrike" baseline="0"/>
              <a:t> 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Tang!$C$35</c:f>
              <c:strCache>
                <c:ptCount val="1"/>
                <c:pt idx="0">
                  <c:v>without 0003 patch (ms)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Tang!$B$36:$B$39</c:f>
              <c:strCache>
                <c:ptCount val="4"/>
                <c:pt idx="0">
                  <c:v>case1
old row: match
new row: not match</c:v>
                </c:pt>
                <c:pt idx="1">
                  <c:v>case2
old row: not match
new row: match</c:v>
                </c:pt>
                <c:pt idx="2">
                  <c:v>case3
old row: match
new row: match</c:v>
                </c:pt>
                <c:pt idx="3">
                  <c:v>case4
old row: not match
new row: not match</c:v>
                </c:pt>
              </c:strCache>
            </c:strRef>
          </c:cat>
          <c:val>
            <c:numRef>
              <c:f>Tang!$C$36:$C$39</c:f>
              <c:numCache>
                <c:formatCode>General</c:formatCode>
                <c:ptCount val="4"/>
                <c:pt idx="0">
                  <c:v>8179.2579999999998</c:v>
                </c:pt>
                <c:pt idx="1">
                  <c:v>4512.223</c:v>
                </c:pt>
                <c:pt idx="2">
                  <c:v>24816.001</c:v>
                </c:pt>
                <c:pt idx="3">
                  <c:v>8918.3780000000006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86-4B76-A5B5-8A5A09DDE81F}"/>
            </c:ext>
          </c:extLst>
        </c:ser>
        <c:ser>
          <c:idx val="1"/>
          <c:order val="1"/>
          <c:tx>
            <c:strRef>
              <c:f>Tang!$D$35</c:f>
              <c:strCache>
                <c:ptCount val="1"/>
                <c:pt idx="0">
                  <c:v>with 0003 patch (ms)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Tang!$B$36:$B$39</c:f>
              <c:strCache>
                <c:ptCount val="4"/>
                <c:pt idx="0">
                  <c:v>case1
old row: match
new row: not match</c:v>
                </c:pt>
                <c:pt idx="1">
                  <c:v>case2
old row: not match
new row: match</c:v>
                </c:pt>
                <c:pt idx="2">
                  <c:v>case3
old row: match
new row: match</c:v>
                </c:pt>
                <c:pt idx="3">
                  <c:v>case4
old row: not match
new row: not match</c:v>
                </c:pt>
              </c:strCache>
            </c:strRef>
          </c:cat>
          <c:val>
            <c:numRef>
              <c:f>Tang!$D$36:$D$39</c:f>
              <c:numCache>
                <c:formatCode>General</c:formatCode>
                <c:ptCount val="4"/>
                <c:pt idx="0">
                  <c:v>16427.018</c:v>
                </c:pt>
                <c:pt idx="1">
                  <c:v>6233.8680000000004</c:v>
                </c:pt>
                <c:pt idx="2">
                  <c:v>24247.628000000001</c:v>
                </c:pt>
                <c:pt idx="3">
                  <c:v>9557.4930000000004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86-4B76-A5B5-8A5A09DDE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920927"/>
        <c:axId val="158921343"/>
      </c:barChart>
      <c:catAx>
        <c:axId val="158920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21343"/>
        <c:crosses val="autoZero"/>
        <c:auto val="1"/>
        <c:lblAlgn val="ctr"/>
        <c:lblOffset val="100"/>
        <c:noMultiLvlLbl val="0"/>
      </c:catAx>
      <c:valAx>
        <c:axId val="15892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20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11</xdr:row>
      <xdr:rowOff>4762</xdr:rowOff>
    </xdr:from>
    <xdr:to>
      <xdr:col>17</xdr:col>
      <xdr:colOff>304800</xdr:colOff>
      <xdr:row>25</xdr:row>
      <xdr:rowOff>80962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1E61E72A-55D2-46B6-93AC-8B878294D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28</xdr:row>
      <xdr:rowOff>4762</xdr:rowOff>
    </xdr:from>
    <xdr:to>
      <xdr:col>17</xdr:col>
      <xdr:colOff>304800</xdr:colOff>
      <xdr:row>42</xdr:row>
      <xdr:rowOff>80962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4E6B695A-C20B-4539-8C2F-346C0D68A4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4762</xdr:rowOff>
    </xdr:from>
    <xdr:to>
      <xdr:col>14</xdr:col>
      <xdr:colOff>304800</xdr:colOff>
      <xdr:row>18</xdr:row>
      <xdr:rowOff>80962</xdr:rowOff>
    </xdr:to>
    <xdr:graphicFrame macro="">
      <xdr:nvGraphicFramePr>
        <xdr:cNvPr id="2" name="图表 4">
          <a:extLst>
            <a:ext uri="{FF2B5EF4-FFF2-40B4-BE49-F238E27FC236}">
              <a16:creationId xmlns:a16="http://schemas.microsoft.com/office/drawing/2014/main" id="{DDDF2262-6DF3-43DA-8318-F693FF10C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20</xdr:row>
      <xdr:rowOff>4761</xdr:rowOff>
    </xdr:from>
    <xdr:to>
      <xdr:col>14</xdr:col>
      <xdr:colOff>295275</xdr:colOff>
      <xdr:row>27</xdr:row>
      <xdr:rowOff>142874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819B25BE-243F-4524-8637-346FA385DD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4762</xdr:rowOff>
    </xdr:from>
    <xdr:to>
      <xdr:col>13</xdr:col>
      <xdr:colOff>314325</xdr:colOff>
      <xdr:row>17</xdr:row>
      <xdr:rowOff>80962</xdr:rowOff>
    </xdr:to>
    <xdr:graphicFrame macro="">
      <xdr:nvGraphicFramePr>
        <xdr:cNvPr id="2" name="图表 4">
          <a:extLst>
            <a:ext uri="{FF2B5EF4-FFF2-40B4-BE49-F238E27FC236}">
              <a16:creationId xmlns:a16="http://schemas.microsoft.com/office/drawing/2014/main" id="{A59E3193-DF14-4D6D-BF73-FA7D7F5AA9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20</xdr:row>
      <xdr:rowOff>90487</xdr:rowOff>
    </xdr:from>
    <xdr:to>
      <xdr:col>13</xdr:col>
      <xdr:colOff>295275</xdr:colOff>
      <xdr:row>28</xdr:row>
      <xdr:rowOff>166687</xdr:rowOff>
    </xdr:to>
    <xdr:graphicFrame macro="">
      <xdr:nvGraphicFramePr>
        <xdr:cNvPr id="3" name="图表 5">
          <a:extLst>
            <a:ext uri="{FF2B5EF4-FFF2-40B4-BE49-F238E27FC236}">
              <a16:creationId xmlns:a16="http://schemas.microsoft.com/office/drawing/2014/main" id="{E11416C2-721D-4896-9981-C4F329BDE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4762</xdr:rowOff>
    </xdr:from>
    <xdr:to>
      <xdr:col>13</xdr:col>
      <xdr:colOff>314325</xdr:colOff>
      <xdr:row>17</xdr:row>
      <xdr:rowOff>80962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3368CAE9-9526-4B06-BAB0-87F24C9E69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20</xdr:row>
      <xdr:rowOff>90487</xdr:rowOff>
    </xdr:from>
    <xdr:to>
      <xdr:col>13</xdr:col>
      <xdr:colOff>295275</xdr:colOff>
      <xdr:row>28</xdr:row>
      <xdr:rowOff>166687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5EC85BA5-D564-4D39-B24A-566C94B5F6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600075</xdr:colOff>
      <xdr:row>34</xdr:row>
      <xdr:rowOff>33336</xdr:rowOff>
    </xdr:from>
    <xdr:to>
      <xdr:col>13</xdr:col>
      <xdr:colOff>295275</xdr:colOff>
      <xdr:row>46</xdr:row>
      <xdr:rowOff>133349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B56BBFCD-7924-4BBB-B504-99F7A845ED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7BD90-2508-4975-B3E2-B8861EE04B6A}">
  <dimension ref="A1:G40"/>
  <sheetViews>
    <sheetView tabSelected="1" workbookViewId="0"/>
  </sheetViews>
  <sheetFormatPr defaultRowHeight="15" x14ac:dyDescent="0.25"/>
  <cols>
    <col min="1" max="1" width="9.140625" customWidth="1"/>
  </cols>
  <sheetData>
    <row r="1" spans="1:7" x14ac:dyDescent="0.25">
      <c r="B1" t="s">
        <v>8</v>
      </c>
    </row>
    <row r="4" spans="1:7" x14ac:dyDescent="0.25">
      <c r="A4" s="5">
        <v>0</v>
      </c>
      <c r="B4" t="s">
        <v>59</v>
      </c>
    </row>
    <row r="5" spans="1:7" x14ac:dyDescent="0.25">
      <c r="A5" s="5">
        <v>0.25</v>
      </c>
      <c r="B5" t="s">
        <v>58</v>
      </c>
    </row>
    <row r="6" spans="1:7" x14ac:dyDescent="0.25">
      <c r="A6" s="5">
        <v>0.5</v>
      </c>
      <c r="B6" t="s">
        <v>57</v>
      </c>
    </row>
    <row r="7" spans="1:7" x14ac:dyDescent="0.25">
      <c r="A7" s="5">
        <v>0.75</v>
      </c>
      <c r="B7" t="s">
        <v>56</v>
      </c>
    </row>
    <row r="8" spans="1:7" x14ac:dyDescent="0.25">
      <c r="A8" s="5">
        <v>1</v>
      </c>
      <c r="B8" t="s">
        <v>55</v>
      </c>
    </row>
    <row r="9" spans="1:7" x14ac:dyDescent="0.25">
      <c r="A9" s="5"/>
    </row>
    <row r="10" spans="1:7" x14ac:dyDescent="0.25">
      <c r="A10" s="5"/>
      <c r="B10" t="s">
        <v>54</v>
      </c>
    </row>
    <row r="14" spans="1:7" x14ac:dyDescent="0.25">
      <c r="A14" t="s">
        <v>53</v>
      </c>
    </row>
    <row r="15" spans="1:7" x14ac:dyDescent="0.25">
      <c r="A15" s="5"/>
      <c r="B15" s="6" t="s">
        <v>51</v>
      </c>
      <c r="C15" s="6"/>
      <c r="D15" s="6"/>
      <c r="E15" s="6"/>
      <c r="F15" s="6"/>
      <c r="G15" t="s">
        <v>50</v>
      </c>
    </row>
    <row r="16" spans="1:7" x14ac:dyDescent="0.25">
      <c r="B16" s="5">
        <v>0</v>
      </c>
      <c r="C16" s="5">
        <v>0.25</v>
      </c>
      <c r="D16" s="5">
        <v>0.5</v>
      </c>
      <c r="E16" s="5">
        <v>0.75</v>
      </c>
      <c r="F16" s="5">
        <v>1</v>
      </c>
      <c r="G16" s="5" t="s">
        <v>49</v>
      </c>
    </row>
    <row r="17" spans="1:7" x14ac:dyDescent="0.25">
      <c r="B17">
        <v>40253.978000000003</v>
      </c>
      <c r="C17">
        <v>52814.942000000003</v>
      </c>
      <c r="D17">
        <v>64616.457000000002</v>
      </c>
      <c r="E17">
        <v>74963.558999999994</v>
      </c>
      <c r="F17">
        <v>84350.858999999997</v>
      </c>
      <c r="G17">
        <v>85516.25</v>
      </c>
    </row>
    <row r="19" spans="1:7" x14ac:dyDescent="0.25">
      <c r="A19" t="s">
        <v>60</v>
      </c>
    </row>
    <row r="20" spans="1:7" x14ac:dyDescent="0.25">
      <c r="B20" s="2">
        <f>(B17-G17)/G17</f>
        <v>-0.52928270357972895</v>
      </c>
      <c r="C20" s="2">
        <f>(C17-G17)/G17</f>
        <v>-0.38239876046950139</v>
      </c>
      <c r="D20" s="2">
        <f>(D17-G17)/G17</f>
        <v>-0.2443955739406253</v>
      </c>
      <c r="E20" s="2">
        <f>(E17-G17)/G17</f>
        <v>-0.12339983336500381</v>
      </c>
      <c r="F20" s="2">
        <f>(F17-G17)/G17</f>
        <v>-1.3627714030959066E-2</v>
      </c>
    </row>
    <row r="29" spans="1:7" x14ac:dyDescent="0.25">
      <c r="A29" t="s">
        <v>52</v>
      </c>
    </row>
    <row r="30" spans="1:7" x14ac:dyDescent="0.25">
      <c r="A30" s="5"/>
      <c r="B30" s="6" t="s">
        <v>51</v>
      </c>
      <c r="C30" s="6"/>
      <c r="D30" s="6"/>
      <c r="E30" s="6"/>
      <c r="F30" s="6"/>
      <c r="G30" t="s">
        <v>50</v>
      </c>
    </row>
    <row r="31" spans="1:7" x14ac:dyDescent="0.25">
      <c r="B31" s="5">
        <v>0</v>
      </c>
      <c r="C31" s="5">
        <v>0.25</v>
      </c>
      <c r="D31" s="5">
        <v>0.5</v>
      </c>
      <c r="E31" s="5">
        <v>0.75</v>
      </c>
      <c r="F31" s="5">
        <v>1</v>
      </c>
      <c r="G31" s="5" t="s">
        <v>49</v>
      </c>
    </row>
    <row r="32" spans="1:7" x14ac:dyDescent="0.25">
      <c r="B32">
        <v>24704.833999999999</v>
      </c>
      <c r="C32">
        <v>26418.108</v>
      </c>
      <c r="D32">
        <v>27068.883000000002</v>
      </c>
      <c r="E32">
        <v>27290.524000000001</v>
      </c>
      <c r="F32">
        <v>26895.841</v>
      </c>
      <c r="G32">
        <v>27131.266</v>
      </c>
    </row>
    <row r="34" spans="1:6" x14ac:dyDescent="0.25">
      <c r="A34" t="s">
        <v>60</v>
      </c>
    </row>
    <row r="35" spans="1:6" x14ac:dyDescent="0.25">
      <c r="B35" s="2">
        <f>(B32-G32)/G32</f>
        <v>-8.9433054837912862E-2</v>
      </c>
      <c r="C35" s="2">
        <f>(C32-G32)/G32</f>
        <v>-2.6285467106474111E-2</v>
      </c>
      <c r="D35" s="2">
        <f>(D32-G32)/G32</f>
        <v>-2.2993029518046815E-3</v>
      </c>
      <c r="E35" s="2">
        <f>(E32-G32)/G32</f>
        <v>5.869906697313779E-3</v>
      </c>
      <c r="F35" s="2">
        <f>(F32-G32)/G32</f>
        <v>-8.6772581861826598E-3</v>
      </c>
    </row>
    <row r="39" spans="1:6" x14ac:dyDescent="0.25">
      <c r="A39" t="s">
        <v>61</v>
      </c>
    </row>
    <row r="40" spans="1:6" x14ac:dyDescent="0.25">
      <c r="A40" t="s">
        <v>62</v>
      </c>
    </row>
  </sheetData>
  <mergeCells count="2">
    <mergeCell ref="B15:F15"/>
    <mergeCell ref="B30:F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68A50-576D-46FC-822D-4595BF5B2BBC}">
  <dimension ref="A1:P38"/>
  <sheetViews>
    <sheetView zoomScale="90" zoomScaleNormal="90" workbookViewId="0">
      <selection activeCell="B31" sqref="B31"/>
    </sheetView>
  </sheetViews>
  <sheetFormatPr defaultRowHeight="15" x14ac:dyDescent="0.25"/>
  <cols>
    <col min="2" max="2" width="31.7109375" customWidth="1"/>
    <col min="3" max="4" width="23.7109375" style="3" customWidth="1"/>
    <col min="16" max="16" width="9.140625" style="2"/>
  </cols>
  <sheetData>
    <row r="1" spans="1:5" x14ac:dyDescent="0.25">
      <c r="B1" t="s">
        <v>8</v>
      </c>
    </row>
    <row r="2" spans="1:5" x14ac:dyDescent="0.25">
      <c r="B2" t="s">
        <v>19</v>
      </c>
    </row>
    <row r="4" spans="1:5" x14ac:dyDescent="0.25">
      <c r="A4" t="s">
        <v>10</v>
      </c>
      <c r="B4" t="s">
        <v>21</v>
      </c>
    </row>
    <row r="5" spans="1:5" x14ac:dyDescent="0.25">
      <c r="A5" t="s">
        <v>13</v>
      </c>
      <c r="B5" t="s">
        <v>22</v>
      </c>
    </row>
    <row r="6" spans="1:5" x14ac:dyDescent="0.25">
      <c r="A6" t="s">
        <v>14</v>
      </c>
      <c r="B6" t="s">
        <v>23</v>
      </c>
    </row>
    <row r="7" spans="1:5" x14ac:dyDescent="0.25">
      <c r="A7" t="s">
        <v>16</v>
      </c>
      <c r="B7" t="s">
        <v>24</v>
      </c>
    </row>
    <row r="10" spans="1:5" x14ac:dyDescent="0.25">
      <c r="B10" t="s">
        <v>20</v>
      </c>
    </row>
    <row r="11" spans="1:5" x14ac:dyDescent="0.25">
      <c r="C11" s="3" t="s">
        <v>34</v>
      </c>
      <c r="D11" s="3" t="s">
        <v>35</v>
      </c>
      <c r="E11" s="2" t="s">
        <v>40</v>
      </c>
    </row>
    <row r="12" spans="1:5" ht="45" x14ac:dyDescent="0.25">
      <c r="B12" s="1" t="s">
        <v>0</v>
      </c>
      <c r="C12" s="3">
        <v>52.145699999999998</v>
      </c>
      <c r="D12" s="3">
        <v>52.1783</v>
      </c>
      <c r="E12" s="2">
        <f>(D12-C12)/C12</f>
        <v>6.2517139476509441E-4</v>
      </c>
    </row>
    <row r="13" spans="1:5" ht="45" x14ac:dyDescent="0.25">
      <c r="B13" s="1" t="s">
        <v>2</v>
      </c>
      <c r="C13" s="3">
        <v>20.513099999999998</v>
      </c>
      <c r="D13" s="3">
        <v>21.232199999999999</v>
      </c>
      <c r="E13" s="2">
        <f>(D13-C13)/C13</f>
        <v>3.5055647366804679E-2</v>
      </c>
    </row>
    <row r="14" spans="1:5" ht="45" x14ac:dyDescent="0.25">
      <c r="B14" s="1" t="s">
        <v>1</v>
      </c>
      <c r="C14" s="3">
        <v>51.964500000000001</v>
      </c>
      <c r="D14" s="3">
        <v>52.291800000000002</v>
      </c>
      <c r="E14" s="2">
        <f>(D14-C14)/C14</f>
        <v>6.298530727708359E-3</v>
      </c>
    </row>
    <row r="15" spans="1:5" ht="45" x14ac:dyDescent="0.25">
      <c r="B15" s="1" t="s">
        <v>18</v>
      </c>
      <c r="C15" s="3">
        <v>20.580899999999996</v>
      </c>
      <c r="D15" s="3">
        <v>21.296399999999998</v>
      </c>
      <c r="E15" s="2">
        <f>(D15-C15)/C15</f>
        <v>3.4765243502470851E-2</v>
      </c>
    </row>
    <row r="16" spans="1:5" x14ac:dyDescent="0.25">
      <c r="B16" s="1"/>
      <c r="E16" s="2"/>
    </row>
    <row r="17" spans="2:5" x14ac:dyDescent="0.25">
      <c r="B17" s="1"/>
    </row>
    <row r="18" spans="2:5" x14ac:dyDescent="0.25">
      <c r="B18" s="4"/>
    </row>
    <row r="21" spans="2:5" x14ac:dyDescent="0.25">
      <c r="B21" t="s">
        <v>25</v>
      </c>
    </row>
    <row r="22" spans="2:5" x14ac:dyDescent="0.25">
      <c r="C22" s="3" t="s">
        <v>34</v>
      </c>
      <c r="D22" s="3" t="s">
        <v>35</v>
      </c>
      <c r="E22" s="2" t="s">
        <v>40</v>
      </c>
    </row>
    <row r="23" spans="2:5" ht="45" x14ac:dyDescent="0.25">
      <c r="B23" s="1" t="s">
        <v>0</v>
      </c>
      <c r="C23" s="3">
        <v>52.527200000000001</v>
      </c>
      <c r="D23" s="3">
        <v>52.644300000000001</v>
      </c>
      <c r="E23" s="2">
        <f>(D23-C23)/C23</f>
        <v>2.229321189783591E-3</v>
      </c>
    </row>
    <row r="24" spans="2:5" ht="45" x14ac:dyDescent="0.25">
      <c r="B24" s="1" t="s">
        <v>2</v>
      </c>
      <c r="C24" s="3">
        <v>20.744900000000001</v>
      </c>
      <c r="D24" s="3">
        <v>21.020699999999998</v>
      </c>
      <c r="E24" s="2">
        <f>(D24-C24)/C24</f>
        <v>1.3294833910985191E-2</v>
      </c>
    </row>
    <row r="25" spans="2:5" ht="45" x14ac:dyDescent="0.25">
      <c r="B25" s="1" t="s">
        <v>1</v>
      </c>
      <c r="C25" s="3">
        <v>52.556799999999996</v>
      </c>
      <c r="D25" s="3">
        <v>52.725000000000001</v>
      </c>
      <c r="E25" s="2">
        <f>(D25-C25)/C25</f>
        <v>3.2003470530931472E-3</v>
      </c>
    </row>
    <row r="26" spans="2:5" ht="45" x14ac:dyDescent="0.25">
      <c r="B26" s="1" t="s">
        <v>18</v>
      </c>
      <c r="C26" s="3">
        <v>20.8428</v>
      </c>
      <c r="D26" s="3">
        <v>21.346800000000002</v>
      </c>
      <c r="E26" s="2">
        <f>(D26-C26)/C26</f>
        <v>2.4181012148079977E-2</v>
      </c>
    </row>
    <row r="27" spans="2:5" x14ac:dyDescent="0.25">
      <c r="B27" s="1"/>
      <c r="E27" s="2"/>
    </row>
    <row r="30" spans="2:5" x14ac:dyDescent="0.25">
      <c r="B30" s="4"/>
    </row>
    <row r="31" spans="2:5" x14ac:dyDescent="0.25">
      <c r="B31" s="2" t="s">
        <v>41</v>
      </c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5BE8C-582B-4873-8E46-97833C46EABD}">
  <dimension ref="A1:D39"/>
  <sheetViews>
    <sheetView workbookViewId="0"/>
  </sheetViews>
  <sheetFormatPr defaultRowHeight="15" x14ac:dyDescent="0.25"/>
  <cols>
    <col min="2" max="2" width="31.7109375" customWidth="1"/>
    <col min="3" max="4" width="23.7109375" customWidth="1"/>
  </cols>
  <sheetData>
    <row r="1" spans="1:4" x14ac:dyDescent="0.25">
      <c r="B1" t="s">
        <v>8</v>
      </c>
    </row>
    <row r="2" spans="1:4" x14ac:dyDescent="0.25">
      <c r="B2" t="s">
        <v>19</v>
      </c>
    </row>
    <row r="4" spans="1:4" x14ac:dyDescent="0.25">
      <c r="A4" t="s">
        <v>10</v>
      </c>
      <c r="B4" t="s">
        <v>21</v>
      </c>
    </row>
    <row r="5" spans="1:4" x14ac:dyDescent="0.25">
      <c r="A5" t="s">
        <v>13</v>
      </c>
      <c r="B5" t="s">
        <v>22</v>
      </c>
    </row>
    <row r="6" spans="1:4" x14ac:dyDescent="0.25">
      <c r="A6" t="s">
        <v>14</v>
      </c>
      <c r="B6" t="s">
        <v>23</v>
      </c>
    </row>
    <row r="7" spans="1:4" x14ac:dyDescent="0.25">
      <c r="A7" t="s">
        <v>16</v>
      </c>
      <c r="B7" t="s">
        <v>24</v>
      </c>
    </row>
    <row r="11" spans="1:4" x14ac:dyDescent="0.25">
      <c r="B11" t="s">
        <v>20</v>
      </c>
    </row>
    <row r="12" spans="1:4" x14ac:dyDescent="0.25">
      <c r="C12" t="s">
        <v>34</v>
      </c>
      <c r="D12" t="s">
        <v>35</v>
      </c>
    </row>
    <row r="13" spans="1:4" ht="45" x14ac:dyDescent="0.25">
      <c r="B13" s="1" t="s">
        <v>0</v>
      </c>
      <c r="C13">
        <v>76.53</v>
      </c>
      <c r="D13">
        <v>65.78</v>
      </c>
    </row>
    <row r="14" spans="1:4" ht="45" x14ac:dyDescent="0.25">
      <c r="B14" s="1" t="s">
        <v>2</v>
      </c>
      <c r="C14">
        <v>29.96</v>
      </c>
      <c r="D14">
        <v>25.43</v>
      </c>
    </row>
    <row r="15" spans="1:4" ht="45" x14ac:dyDescent="0.25">
      <c r="B15" s="1" t="s">
        <v>1</v>
      </c>
      <c r="C15">
        <v>74.53</v>
      </c>
      <c r="D15">
        <v>65.55</v>
      </c>
    </row>
    <row r="16" spans="1:4" ht="45" x14ac:dyDescent="0.25">
      <c r="B16" s="1" t="s">
        <v>18</v>
      </c>
      <c r="C16">
        <v>29.72</v>
      </c>
      <c r="D16">
        <v>25.41</v>
      </c>
    </row>
    <row r="17" spans="2:4" x14ac:dyDescent="0.25">
      <c r="B17" s="1"/>
    </row>
    <row r="18" spans="2:4" x14ac:dyDescent="0.25">
      <c r="B18" s="1"/>
    </row>
    <row r="22" spans="2:4" x14ac:dyDescent="0.25">
      <c r="B22" t="s">
        <v>25</v>
      </c>
    </row>
    <row r="23" spans="2:4" x14ac:dyDescent="0.25">
      <c r="C23" t="s">
        <v>34</v>
      </c>
      <c r="D23" t="s">
        <v>35</v>
      </c>
    </row>
    <row r="24" spans="2:4" ht="45" x14ac:dyDescent="0.25">
      <c r="B24" s="1" t="s">
        <v>0</v>
      </c>
      <c r="C24">
        <v>78.17</v>
      </c>
      <c r="D24">
        <v>66.239999999999995</v>
      </c>
    </row>
    <row r="25" spans="2:4" ht="45" x14ac:dyDescent="0.25">
      <c r="B25" s="1" t="s">
        <v>2</v>
      </c>
      <c r="C25">
        <v>23.57</v>
      </c>
      <c r="D25">
        <v>22.32</v>
      </c>
    </row>
    <row r="26" spans="2:4" ht="45" x14ac:dyDescent="0.25">
      <c r="B26" s="1" t="s">
        <v>1</v>
      </c>
      <c r="C26">
        <v>62.97</v>
      </c>
      <c r="D26">
        <v>58.34</v>
      </c>
    </row>
    <row r="27" spans="2:4" ht="45" x14ac:dyDescent="0.25">
      <c r="B27" s="1" t="s">
        <v>18</v>
      </c>
      <c r="C27">
        <v>24.44</v>
      </c>
      <c r="D27">
        <v>22.51</v>
      </c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763BA-83D6-425B-8ABE-AF7933EA9A1E}">
  <dimension ref="C2:R37"/>
  <sheetViews>
    <sheetView workbookViewId="0"/>
  </sheetViews>
  <sheetFormatPr defaultRowHeight="15" x14ac:dyDescent="0.25"/>
  <cols>
    <col min="3" max="3" width="26" customWidth="1"/>
    <col min="4" max="10" width="9.140625" customWidth="1"/>
  </cols>
  <sheetData>
    <row r="2" spans="3:18" x14ac:dyDescent="0.25">
      <c r="C2" t="s">
        <v>20</v>
      </c>
      <c r="P2" s="2"/>
    </row>
    <row r="3" spans="3:18" x14ac:dyDescent="0.25">
      <c r="D3" t="s">
        <v>37</v>
      </c>
      <c r="E3" t="s">
        <v>38</v>
      </c>
      <c r="F3" t="s">
        <v>39</v>
      </c>
      <c r="G3" t="s">
        <v>42</v>
      </c>
      <c r="H3" t="s">
        <v>43</v>
      </c>
      <c r="I3" t="s">
        <v>44</v>
      </c>
      <c r="J3" t="s">
        <v>45</v>
      </c>
      <c r="K3" t="s">
        <v>46</v>
      </c>
      <c r="L3" t="s">
        <v>47</v>
      </c>
      <c r="M3" t="s">
        <v>48</v>
      </c>
      <c r="N3" t="s">
        <v>36</v>
      </c>
      <c r="P3" s="2"/>
      <c r="R3" t="s">
        <v>36</v>
      </c>
    </row>
    <row r="4" spans="3:18" ht="45" x14ac:dyDescent="0.25">
      <c r="C4" s="1" t="s">
        <v>0</v>
      </c>
      <c r="P4" s="2"/>
    </row>
    <row r="5" spans="3:18" x14ac:dyDescent="0.25">
      <c r="C5" t="s">
        <v>34</v>
      </c>
      <c r="D5">
        <v>49.540999999999997</v>
      </c>
      <c r="E5">
        <v>50.567</v>
      </c>
      <c r="F5">
        <v>52.283000000000001</v>
      </c>
      <c r="G5">
        <v>51.569000000000003</v>
      </c>
      <c r="H5">
        <v>54.204999999999998</v>
      </c>
      <c r="I5">
        <v>53.158999999999999</v>
      </c>
      <c r="J5">
        <v>51.387</v>
      </c>
      <c r="K5">
        <v>55.179000000000002</v>
      </c>
      <c r="L5">
        <v>50.521000000000001</v>
      </c>
      <c r="M5">
        <v>53.045999999999999</v>
      </c>
      <c r="N5">
        <f>AVERAGE(D5:M5)</f>
        <v>52.145699999999998</v>
      </c>
      <c r="P5" s="2"/>
      <c r="R5">
        <v>52.145699999999998</v>
      </c>
    </row>
    <row r="6" spans="3:18" x14ac:dyDescent="0.25">
      <c r="C6" t="s">
        <v>35</v>
      </c>
      <c r="D6">
        <v>54.213999999999999</v>
      </c>
      <c r="E6">
        <v>51.808999999999997</v>
      </c>
      <c r="F6">
        <v>52.848999999999997</v>
      </c>
      <c r="G6">
        <v>52.456000000000003</v>
      </c>
      <c r="H6">
        <v>52.594000000000001</v>
      </c>
      <c r="I6">
        <v>48.241999999999997</v>
      </c>
      <c r="J6">
        <v>53.906999999999996</v>
      </c>
      <c r="K6">
        <v>51.658000000000001</v>
      </c>
      <c r="L6">
        <v>51.658000000000001</v>
      </c>
      <c r="M6">
        <v>52.396000000000001</v>
      </c>
      <c r="N6">
        <f>AVERAGE(D6:M6)</f>
        <v>52.1783</v>
      </c>
      <c r="P6" s="2">
        <f>(N6-N5)/N5</f>
        <v>6.2517139476509441E-4</v>
      </c>
      <c r="R6">
        <v>52.1783</v>
      </c>
    </row>
    <row r="7" spans="3:18" x14ac:dyDescent="0.25">
      <c r="P7" s="2"/>
    </row>
    <row r="8" spans="3:18" ht="45" x14ac:dyDescent="0.25">
      <c r="C8" s="1" t="s">
        <v>2</v>
      </c>
      <c r="P8" s="2"/>
    </row>
    <row r="9" spans="3:18" x14ac:dyDescent="0.25">
      <c r="C9" t="s">
        <v>34</v>
      </c>
      <c r="D9">
        <v>19.443999999999999</v>
      </c>
      <c r="E9">
        <v>20.931000000000001</v>
      </c>
      <c r="F9">
        <v>20.123999999999999</v>
      </c>
      <c r="G9">
        <v>19.408000000000001</v>
      </c>
      <c r="H9">
        <v>22.283000000000001</v>
      </c>
      <c r="I9">
        <v>20.254999999999999</v>
      </c>
      <c r="J9">
        <v>19.762</v>
      </c>
      <c r="K9">
        <v>22.33</v>
      </c>
      <c r="L9">
        <v>20.117999999999999</v>
      </c>
      <c r="M9">
        <v>20.475999999999999</v>
      </c>
      <c r="N9">
        <f>AVERAGE(D9:M9)</f>
        <v>20.513099999999998</v>
      </c>
      <c r="P9" s="2"/>
      <c r="R9">
        <v>20.513099999999998</v>
      </c>
    </row>
    <row r="10" spans="3:18" x14ac:dyDescent="0.25">
      <c r="C10" t="s">
        <v>35</v>
      </c>
      <c r="D10">
        <v>21.959</v>
      </c>
      <c r="E10">
        <v>21.382000000000001</v>
      </c>
      <c r="F10">
        <v>20.504000000000001</v>
      </c>
      <c r="G10">
        <v>19.693999999999999</v>
      </c>
      <c r="H10">
        <v>22.521000000000001</v>
      </c>
      <c r="I10">
        <v>21.38</v>
      </c>
      <c r="J10">
        <v>20.300999999999998</v>
      </c>
      <c r="K10">
        <v>21.88</v>
      </c>
      <c r="L10">
        <v>20.863</v>
      </c>
      <c r="M10">
        <v>21.838000000000001</v>
      </c>
      <c r="N10">
        <f>AVERAGE(D10:M10)</f>
        <v>21.232199999999999</v>
      </c>
      <c r="P10" s="2">
        <f>(N10-N9)/N9</f>
        <v>3.5055647366804679E-2</v>
      </c>
      <c r="R10">
        <v>21.232199999999999</v>
      </c>
    </row>
    <row r="11" spans="3:18" x14ac:dyDescent="0.25">
      <c r="C11" s="1"/>
      <c r="P11" s="2"/>
    </row>
    <row r="12" spans="3:18" ht="45" x14ac:dyDescent="0.25">
      <c r="C12" s="1" t="s">
        <v>1</v>
      </c>
      <c r="P12" s="2"/>
    </row>
    <row r="13" spans="3:18" x14ac:dyDescent="0.25">
      <c r="C13" t="s">
        <v>34</v>
      </c>
      <c r="D13">
        <v>49.654000000000003</v>
      </c>
      <c r="E13">
        <v>53.777000000000001</v>
      </c>
      <c r="F13">
        <v>51.478999999999999</v>
      </c>
      <c r="G13">
        <v>51.094000000000001</v>
      </c>
      <c r="H13">
        <v>50.841000000000001</v>
      </c>
      <c r="I13">
        <v>51.478999999999999</v>
      </c>
      <c r="J13">
        <v>52.161999999999999</v>
      </c>
      <c r="K13">
        <v>52.774999999999999</v>
      </c>
      <c r="L13">
        <v>54.292000000000002</v>
      </c>
      <c r="M13">
        <v>52.091999999999999</v>
      </c>
      <c r="N13">
        <f>AVERAGE(D13:M13)</f>
        <v>51.964500000000001</v>
      </c>
      <c r="P13" s="2"/>
      <c r="R13">
        <v>51.964500000000001</v>
      </c>
    </row>
    <row r="14" spans="3:18" x14ac:dyDescent="0.25">
      <c r="C14" t="s">
        <v>35</v>
      </c>
      <c r="D14">
        <v>51.545999999999999</v>
      </c>
      <c r="E14">
        <v>52.713999999999999</v>
      </c>
      <c r="F14">
        <v>50.350999999999999</v>
      </c>
      <c r="G14">
        <v>53.540999999999997</v>
      </c>
      <c r="H14">
        <v>53.055999999999997</v>
      </c>
      <c r="I14">
        <v>51.817999999999998</v>
      </c>
      <c r="J14">
        <v>52.651000000000003</v>
      </c>
      <c r="K14">
        <v>51.155999999999999</v>
      </c>
      <c r="L14">
        <v>52.344000000000001</v>
      </c>
      <c r="M14">
        <v>53.741</v>
      </c>
      <c r="N14">
        <f>AVERAGE(D14:M14)</f>
        <v>52.291800000000002</v>
      </c>
      <c r="P14" s="2">
        <f>(N14-N13)/N13</f>
        <v>6.298530727708359E-3</v>
      </c>
      <c r="R14">
        <v>52.291800000000002</v>
      </c>
    </row>
    <row r="15" spans="3:18" x14ac:dyDescent="0.25">
      <c r="C15" s="1"/>
      <c r="P15" s="2"/>
    </row>
    <row r="16" spans="3:18" ht="45" x14ac:dyDescent="0.25">
      <c r="C16" s="1" t="s">
        <v>18</v>
      </c>
      <c r="P16" s="2"/>
    </row>
    <row r="17" spans="3:18" x14ac:dyDescent="0.25">
      <c r="C17" t="s">
        <v>34</v>
      </c>
      <c r="D17">
        <v>22.204000000000001</v>
      </c>
      <c r="E17">
        <v>19.571999999999999</v>
      </c>
      <c r="F17">
        <v>19.768000000000001</v>
      </c>
      <c r="G17">
        <v>20.373999999999999</v>
      </c>
      <c r="H17">
        <v>19.385000000000002</v>
      </c>
      <c r="I17">
        <v>21.308</v>
      </c>
      <c r="J17">
        <v>22.023</v>
      </c>
      <c r="K17">
        <v>19.670000000000002</v>
      </c>
      <c r="L17">
        <v>20.268000000000001</v>
      </c>
      <c r="M17">
        <v>21.236999999999998</v>
      </c>
      <c r="N17">
        <f>AVERAGE(D17:M17)</f>
        <v>20.580899999999996</v>
      </c>
      <c r="P17" s="2"/>
      <c r="R17">
        <v>20.580899999999996</v>
      </c>
    </row>
    <row r="18" spans="3:18" x14ac:dyDescent="0.25">
      <c r="C18" t="s">
        <v>35</v>
      </c>
      <c r="D18">
        <v>21.172999999999998</v>
      </c>
      <c r="E18">
        <v>21.077999999999999</v>
      </c>
      <c r="F18">
        <v>24.815999999999999</v>
      </c>
      <c r="G18">
        <v>21.172000000000001</v>
      </c>
      <c r="H18">
        <v>22.253</v>
      </c>
      <c r="I18">
        <v>21.602</v>
      </c>
      <c r="J18">
        <v>20.311</v>
      </c>
      <c r="K18">
        <v>20.311</v>
      </c>
      <c r="L18">
        <v>19.379000000000001</v>
      </c>
      <c r="M18">
        <v>20.869</v>
      </c>
      <c r="N18">
        <f>AVERAGE(D18:M18)</f>
        <v>21.296399999999998</v>
      </c>
      <c r="P18" s="2">
        <f>(N18-N17)/N17</f>
        <v>3.4765243502470851E-2</v>
      </c>
      <c r="R18">
        <v>21.296399999999998</v>
      </c>
    </row>
    <row r="19" spans="3:18" x14ac:dyDescent="0.25">
      <c r="P19" s="2"/>
    </row>
    <row r="20" spans="3:18" x14ac:dyDescent="0.25">
      <c r="P20" s="2"/>
    </row>
    <row r="21" spans="3:18" x14ac:dyDescent="0.25">
      <c r="C21" t="s">
        <v>25</v>
      </c>
      <c r="P21" s="2"/>
    </row>
    <row r="22" spans="3:18" x14ac:dyDescent="0.25">
      <c r="D22" t="s">
        <v>37</v>
      </c>
      <c r="E22" t="s">
        <v>38</v>
      </c>
      <c r="F22" t="s">
        <v>39</v>
      </c>
      <c r="P22" s="2"/>
    </row>
    <row r="23" spans="3:18" ht="45" x14ac:dyDescent="0.25">
      <c r="C23" s="1" t="s">
        <v>0</v>
      </c>
      <c r="P23" s="2"/>
    </row>
    <row r="24" spans="3:18" x14ac:dyDescent="0.25">
      <c r="C24" t="s">
        <v>34</v>
      </c>
      <c r="D24">
        <v>50.146999999999998</v>
      </c>
      <c r="E24">
        <v>53.640999999999998</v>
      </c>
      <c r="F24">
        <v>52.212000000000003</v>
      </c>
      <c r="G24">
        <v>54.203000000000003</v>
      </c>
      <c r="H24">
        <v>53.539000000000001</v>
      </c>
      <c r="I24">
        <v>53.305999999999997</v>
      </c>
      <c r="J24">
        <v>52.677999999999997</v>
      </c>
      <c r="K24">
        <v>51.982999999999997</v>
      </c>
      <c r="L24">
        <v>50.472000000000001</v>
      </c>
      <c r="M24">
        <v>53.091000000000001</v>
      </c>
      <c r="N24">
        <f>AVERAGE(D24:M24)</f>
        <v>52.527199999999993</v>
      </c>
      <c r="P24" s="2"/>
      <c r="R24">
        <v>52.527200000000001</v>
      </c>
    </row>
    <row r="25" spans="3:18" x14ac:dyDescent="0.25">
      <c r="C25" t="s">
        <v>35</v>
      </c>
      <c r="D25">
        <v>51.365000000000002</v>
      </c>
      <c r="E25">
        <v>53.935000000000002</v>
      </c>
      <c r="F25">
        <v>54.183999999999997</v>
      </c>
      <c r="G25">
        <v>54.853999999999999</v>
      </c>
      <c r="H25">
        <v>51.19</v>
      </c>
      <c r="I25">
        <v>53.539000000000001</v>
      </c>
      <c r="J25">
        <v>50.973999999999997</v>
      </c>
      <c r="K25">
        <v>52.357999999999997</v>
      </c>
      <c r="L25">
        <v>51.015999999999998</v>
      </c>
      <c r="M25">
        <v>53.027999999999999</v>
      </c>
      <c r="N25">
        <f>AVERAGE(D25:M25)</f>
        <v>52.644300000000001</v>
      </c>
      <c r="P25" s="2">
        <f>(N25-N24)/N24</f>
        <v>2.2293211897837267E-3</v>
      </c>
      <c r="R25">
        <v>52.644300000000001</v>
      </c>
    </row>
    <row r="26" spans="3:18" x14ac:dyDescent="0.25">
      <c r="P26" s="2"/>
    </row>
    <row r="27" spans="3:18" ht="45" x14ac:dyDescent="0.25">
      <c r="C27" s="1" t="s">
        <v>2</v>
      </c>
      <c r="P27" s="2"/>
    </row>
    <row r="28" spans="3:18" x14ac:dyDescent="0.25">
      <c r="C28" t="s">
        <v>34</v>
      </c>
      <c r="D28">
        <v>19.481000000000002</v>
      </c>
      <c r="E28">
        <v>20.190000000000001</v>
      </c>
      <c r="F28">
        <v>21.753</v>
      </c>
      <c r="G28">
        <v>20.184999999999999</v>
      </c>
      <c r="H28">
        <v>20.620999999999999</v>
      </c>
      <c r="I28">
        <v>20.390999999999998</v>
      </c>
      <c r="J28">
        <v>24.361000000000001</v>
      </c>
      <c r="K28">
        <v>20.753</v>
      </c>
      <c r="L28">
        <v>20.140999999999998</v>
      </c>
      <c r="M28">
        <v>19.573</v>
      </c>
      <c r="N28">
        <f>AVERAGE(D28:M28)</f>
        <v>20.744900000000001</v>
      </c>
      <c r="P28" s="2"/>
      <c r="R28">
        <v>20.744900000000001</v>
      </c>
    </row>
    <row r="29" spans="3:18" x14ac:dyDescent="0.25">
      <c r="C29" t="s">
        <v>35</v>
      </c>
      <c r="D29">
        <v>21.501999999999999</v>
      </c>
      <c r="E29">
        <v>21.166</v>
      </c>
      <c r="F29">
        <v>20.196999999999999</v>
      </c>
      <c r="G29">
        <v>21.478000000000002</v>
      </c>
      <c r="H29">
        <v>23.001000000000001</v>
      </c>
      <c r="I29">
        <v>21.876000000000001</v>
      </c>
      <c r="J29">
        <v>20.675999999999998</v>
      </c>
      <c r="K29">
        <v>21.696999999999999</v>
      </c>
      <c r="L29">
        <v>19.109000000000002</v>
      </c>
      <c r="M29">
        <v>19.504999999999999</v>
      </c>
      <c r="N29">
        <f>AVERAGE(D29:M29)</f>
        <v>21.020699999999998</v>
      </c>
      <c r="P29" s="2">
        <f>(N29-N28)/N28</f>
        <v>1.3294833910985191E-2</v>
      </c>
      <c r="R29">
        <v>21.020699999999998</v>
      </c>
    </row>
    <row r="30" spans="3:18" x14ac:dyDescent="0.25">
      <c r="C30" s="1"/>
      <c r="P30" s="2"/>
    </row>
    <row r="31" spans="3:18" ht="45" x14ac:dyDescent="0.25">
      <c r="C31" s="1" t="s">
        <v>1</v>
      </c>
      <c r="P31" s="2"/>
    </row>
    <row r="32" spans="3:18" x14ac:dyDescent="0.25">
      <c r="C32" t="s">
        <v>34</v>
      </c>
      <c r="D32">
        <v>51.591999999999999</v>
      </c>
      <c r="E32">
        <v>53.164000000000001</v>
      </c>
      <c r="F32">
        <v>53.261000000000003</v>
      </c>
      <c r="G32">
        <v>50.201999999999998</v>
      </c>
      <c r="H32">
        <v>53.917000000000002</v>
      </c>
      <c r="I32">
        <v>52.451000000000001</v>
      </c>
      <c r="J32">
        <v>56.152999999999999</v>
      </c>
      <c r="K32">
        <v>52.944000000000003</v>
      </c>
      <c r="L32">
        <v>51.887</v>
      </c>
      <c r="M32">
        <v>49.997</v>
      </c>
      <c r="N32">
        <f>AVERAGE(D32:M32)</f>
        <v>52.556799999999996</v>
      </c>
      <c r="P32" s="2"/>
      <c r="R32">
        <v>52.556799999999996</v>
      </c>
    </row>
    <row r="33" spans="3:18" x14ac:dyDescent="0.25">
      <c r="C33" t="s">
        <v>35</v>
      </c>
      <c r="D33">
        <v>52.621000000000002</v>
      </c>
      <c r="E33">
        <v>52.265999999999998</v>
      </c>
      <c r="F33">
        <v>52.603000000000002</v>
      </c>
      <c r="G33">
        <v>51.661000000000001</v>
      </c>
      <c r="H33">
        <v>53.13</v>
      </c>
      <c r="I33">
        <v>51.558999999999997</v>
      </c>
      <c r="J33">
        <v>54.335000000000001</v>
      </c>
      <c r="K33">
        <v>53.890999999999998</v>
      </c>
      <c r="L33">
        <v>52.433999999999997</v>
      </c>
      <c r="M33">
        <v>52.75</v>
      </c>
      <c r="N33">
        <f>AVERAGE(D33:M33)</f>
        <v>52.725000000000001</v>
      </c>
      <c r="P33" s="2">
        <f>(N33-N32)/N32</f>
        <v>3.2003470530931472E-3</v>
      </c>
      <c r="R33">
        <v>52.725000000000001</v>
      </c>
    </row>
    <row r="34" spans="3:18" x14ac:dyDescent="0.25">
      <c r="C34" s="1"/>
      <c r="P34" s="2"/>
    </row>
    <row r="35" spans="3:18" ht="45" x14ac:dyDescent="0.25">
      <c r="C35" s="1" t="s">
        <v>18</v>
      </c>
      <c r="D35" t="s">
        <v>37</v>
      </c>
      <c r="E35" t="s">
        <v>38</v>
      </c>
      <c r="F35" t="s">
        <v>39</v>
      </c>
      <c r="G35" t="s">
        <v>42</v>
      </c>
      <c r="H35" t="s">
        <v>43</v>
      </c>
      <c r="I35" t="s">
        <v>44</v>
      </c>
      <c r="J35" t="s">
        <v>45</v>
      </c>
      <c r="K35" t="s">
        <v>46</v>
      </c>
      <c r="L35" t="s">
        <v>47</v>
      </c>
      <c r="M35" t="s">
        <v>48</v>
      </c>
      <c r="N35" t="s">
        <v>36</v>
      </c>
      <c r="P35" s="2"/>
      <c r="R35" t="s">
        <v>36</v>
      </c>
    </row>
    <row r="36" spans="3:18" x14ac:dyDescent="0.25">
      <c r="C36" t="s">
        <v>34</v>
      </c>
      <c r="D36">
        <v>19.757999999999999</v>
      </c>
      <c r="E36">
        <v>19.54</v>
      </c>
      <c r="F36">
        <v>19.919</v>
      </c>
      <c r="G36">
        <v>21.658000000000001</v>
      </c>
      <c r="H36">
        <v>20.376999999999999</v>
      </c>
      <c r="I36">
        <v>22.59</v>
      </c>
      <c r="J36">
        <v>22.507999999999999</v>
      </c>
      <c r="K36">
        <v>20.794</v>
      </c>
      <c r="L36">
        <v>21.88</v>
      </c>
      <c r="M36">
        <v>19.404</v>
      </c>
      <c r="N36">
        <f>AVERAGE(D36:M36)</f>
        <v>20.8428</v>
      </c>
      <c r="P36" s="2"/>
      <c r="R36">
        <v>20.8428</v>
      </c>
    </row>
    <row r="37" spans="3:18" x14ac:dyDescent="0.25">
      <c r="C37" t="s">
        <v>35</v>
      </c>
      <c r="D37">
        <v>20.622</v>
      </c>
      <c r="E37">
        <v>20.018999999999998</v>
      </c>
      <c r="F37">
        <v>22.125</v>
      </c>
      <c r="G37">
        <v>21.613</v>
      </c>
      <c r="H37">
        <v>21.841000000000001</v>
      </c>
      <c r="I37">
        <v>20.460999999999999</v>
      </c>
      <c r="J37">
        <v>22.271999999999998</v>
      </c>
      <c r="K37">
        <v>23.495000000000001</v>
      </c>
      <c r="L37">
        <v>20.245999999999999</v>
      </c>
      <c r="M37">
        <v>20.774000000000001</v>
      </c>
      <c r="N37">
        <f>AVERAGE(D37:M37)</f>
        <v>21.346800000000002</v>
      </c>
      <c r="P37" s="2">
        <f>(N37-N36)/N36</f>
        <v>2.4181012148079977E-2</v>
      </c>
      <c r="R37">
        <v>21.346800000000002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CD478-1E2A-4F80-9865-A5832B204992}">
  <dimension ref="A1:H13"/>
  <sheetViews>
    <sheetView workbookViewId="0"/>
  </sheetViews>
  <sheetFormatPr defaultRowHeight="15" x14ac:dyDescent="0.25"/>
  <cols>
    <col min="1" max="1" width="20.85546875" bestFit="1" customWidth="1"/>
    <col min="2" max="2" width="6" bestFit="1" customWidth="1"/>
    <col min="5" max="5" width="49.5703125" bestFit="1" customWidth="1"/>
    <col min="6" max="6" width="18" bestFit="1" customWidth="1"/>
  </cols>
  <sheetData>
    <row r="1" spans="1:8" x14ac:dyDescent="0.25">
      <c r="A1" t="s">
        <v>6</v>
      </c>
      <c r="B1" t="s">
        <v>26</v>
      </c>
      <c r="C1" t="s">
        <v>27</v>
      </c>
      <c r="D1" t="s">
        <v>28</v>
      </c>
      <c r="E1" t="s">
        <v>7</v>
      </c>
      <c r="F1" t="s">
        <v>26</v>
      </c>
      <c r="G1" t="s">
        <v>27</v>
      </c>
      <c r="H1" t="s">
        <v>28</v>
      </c>
    </row>
    <row r="2" spans="1:8" ht="45" x14ac:dyDescent="0.25">
      <c r="A2" s="1" t="s">
        <v>0</v>
      </c>
      <c r="B2">
        <v>77.459999999999994</v>
      </c>
      <c r="C2">
        <v>75.83</v>
      </c>
      <c r="D2">
        <v>76.319999999999993</v>
      </c>
      <c r="E2" t="s">
        <v>29</v>
      </c>
      <c r="F2" s="1">
        <v>63.39</v>
      </c>
      <c r="G2">
        <v>66.42</v>
      </c>
      <c r="H2">
        <v>67.53</v>
      </c>
    </row>
    <row r="3" spans="1:8" ht="45" x14ac:dyDescent="0.25">
      <c r="A3" s="1" t="s">
        <v>2</v>
      </c>
      <c r="B3">
        <v>29.93</v>
      </c>
      <c r="C3">
        <v>29.97</v>
      </c>
      <c r="D3">
        <v>29.98</v>
      </c>
      <c r="E3" t="s">
        <v>22</v>
      </c>
      <c r="F3" s="1">
        <v>25.01</v>
      </c>
      <c r="G3">
        <v>25.7</v>
      </c>
      <c r="H3">
        <v>25.6</v>
      </c>
    </row>
    <row r="4" spans="1:8" ht="45" x14ac:dyDescent="0.25">
      <c r="A4" s="1" t="s">
        <v>1</v>
      </c>
      <c r="B4">
        <v>74.31</v>
      </c>
      <c r="C4">
        <v>74.760000000000005</v>
      </c>
      <c r="D4">
        <v>74.540000000000006</v>
      </c>
      <c r="E4" t="s">
        <v>23</v>
      </c>
      <c r="F4" s="1">
        <v>65.86</v>
      </c>
      <c r="G4">
        <v>65.47</v>
      </c>
      <c r="H4">
        <v>65.33</v>
      </c>
    </row>
    <row r="5" spans="1:8" ht="45" x14ac:dyDescent="0.25">
      <c r="A5" s="1" t="s">
        <v>18</v>
      </c>
      <c r="B5">
        <v>29.67</v>
      </c>
      <c r="C5">
        <v>29.59</v>
      </c>
      <c r="D5">
        <v>29.9</v>
      </c>
      <c r="E5" t="s">
        <v>30</v>
      </c>
      <c r="F5" s="1">
        <v>25.38</v>
      </c>
      <c r="G5">
        <v>25.43</v>
      </c>
      <c r="H5">
        <v>25.44</v>
      </c>
    </row>
    <row r="9" spans="1:8" x14ac:dyDescent="0.25">
      <c r="A9" t="s">
        <v>4</v>
      </c>
      <c r="B9" t="s">
        <v>26</v>
      </c>
      <c r="C9" t="s">
        <v>27</v>
      </c>
      <c r="D9" t="s">
        <v>28</v>
      </c>
    </row>
    <row r="10" spans="1:8" ht="45" x14ac:dyDescent="0.25">
      <c r="A10" s="1" t="s">
        <v>0</v>
      </c>
      <c r="B10">
        <v>77.86</v>
      </c>
      <c r="C10">
        <v>78.260000000000005</v>
      </c>
      <c r="D10">
        <v>78.39</v>
      </c>
      <c r="E10" t="s">
        <v>31</v>
      </c>
      <c r="F10" s="1">
        <v>66.86</v>
      </c>
      <c r="G10">
        <v>66.41</v>
      </c>
      <c r="H10">
        <v>65.45</v>
      </c>
    </row>
    <row r="11" spans="1:8" ht="45" x14ac:dyDescent="0.25">
      <c r="A11" s="1" t="s">
        <v>2</v>
      </c>
      <c r="B11">
        <v>23.35</v>
      </c>
      <c r="C11">
        <v>23.8</v>
      </c>
      <c r="D11">
        <v>23.56</v>
      </c>
      <c r="E11" t="s">
        <v>32</v>
      </c>
      <c r="F11">
        <v>22.21</v>
      </c>
      <c r="G11">
        <v>22.45</v>
      </c>
      <c r="H11">
        <v>22.32</v>
      </c>
    </row>
    <row r="12" spans="1:8" ht="45" x14ac:dyDescent="0.25">
      <c r="A12" s="1" t="s">
        <v>1</v>
      </c>
      <c r="B12">
        <v>62.13</v>
      </c>
      <c r="C12">
        <v>63.38</v>
      </c>
      <c r="D12">
        <v>63.41</v>
      </c>
      <c r="E12" t="s">
        <v>32</v>
      </c>
      <c r="F12">
        <v>58.67</v>
      </c>
      <c r="G12">
        <v>58.25</v>
      </c>
      <c r="H12">
        <v>58.11</v>
      </c>
    </row>
    <row r="13" spans="1:8" ht="45" x14ac:dyDescent="0.25">
      <c r="A13" s="1" t="s">
        <v>18</v>
      </c>
      <c r="B13">
        <v>24.58</v>
      </c>
      <c r="C13">
        <v>24.53</v>
      </c>
      <c r="D13">
        <v>24.23</v>
      </c>
      <c r="E13" t="s">
        <v>33</v>
      </c>
      <c r="F13">
        <v>22.53</v>
      </c>
      <c r="G13">
        <v>22.4</v>
      </c>
      <c r="H13">
        <v>22.6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opLeftCell="A10" workbookViewId="0">
      <selection activeCell="B22" sqref="B22"/>
    </sheetView>
  </sheetViews>
  <sheetFormatPr defaultRowHeight="15" x14ac:dyDescent="0.25"/>
  <cols>
    <col min="2" max="2" width="31.7109375" customWidth="1"/>
    <col min="3" max="4" width="23.7109375" customWidth="1"/>
  </cols>
  <sheetData>
    <row r="1" spans="1:4" x14ac:dyDescent="0.25">
      <c r="B1" t="s">
        <v>8</v>
      </c>
    </row>
    <row r="2" spans="1:4" x14ac:dyDescent="0.25">
      <c r="B2" t="s">
        <v>9</v>
      </c>
    </row>
    <row r="4" spans="1:4" x14ac:dyDescent="0.25">
      <c r="A4" t="s">
        <v>10</v>
      </c>
      <c r="B4" t="s">
        <v>11</v>
      </c>
    </row>
    <row r="5" spans="1:4" x14ac:dyDescent="0.25">
      <c r="A5" t="s">
        <v>13</v>
      </c>
      <c r="B5" t="s">
        <v>12</v>
      </c>
    </row>
    <row r="6" spans="1:4" x14ac:dyDescent="0.25">
      <c r="A6" t="s">
        <v>14</v>
      </c>
      <c r="B6" t="s">
        <v>15</v>
      </c>
    </row>
    <row r="7" spans="1:4" x14ac:dyDescent="0.25">
      <c r="A7" t="s">
        <v>16</v>
      </c>
      <c r="B7" t="s">
        <v>17</v>
      </c>
    </row>
    <row r="11" spans="1:4" x14ac:dyDescent="0.25">
      <c r="B11" t="s">
        <v>3</v>
      </c>
    </row>
    <row r="12" spans="1:4" x14ac:dyDescent="0.25">
      <c r="C12" t="s">
        <v>6</v>
      </c>
      <c r="D12" t="s">
        <v>7</v>
      </c>
    </row>
    <row r="13" spans="1:4" ht="45" x14ac:dyDescent="0.25">
      <c r="B13" s="1" t="s">
        <v>0</v>
      </c>
      <c r="C13">
        <v>8180.5519999999997</v>
      </c>
      <c r="D13">
        <v>16299.683000000001</v>
      </c>
    </row>
    <row r="14" spans="1:4" ht="45" x14ac:dyDescent="0.25">
      <c r="B14" s="1" t="s">
        <v>2</v>
      </c>
      <c r="C14">
        <v>4449.3209999999999</v>
      </c>
      <c r="D14">
        <v>6272.67</v>
      </c>
    </row>
    <row r="15" spans="1:4" ht="45" x14ac:dyDescent="0.25">
      <c r="B15" s="1" t="s">
        <v>1</v>
      </c>
      <c r="C15">
        <v>24979.603999999999</v>
      </c>
      <c r="D15">
        <v>23923.448</v>
      </c>
    </row>
    <row r="16" spans="1:4" ht="45" x14ac:dyDescent="0.25">
      <c r="B16" s="1" t="s">
        <v>18</v>
      </c>
      <c r="C16">
        <v>8980.4650000000001</v>
      </c>
      <c r="D16">
        <v>9799.6849999999995</v>
      </c>
    </row>
    <row r="17" spans="2:4" x14ac:dyDescent="0.25">
      <c r="B17" s="1"/>
    </row>
    <row r="18" spans="2:4" x14ac:dyDescent="0.25">
      <c r="B18" s="1"/>
    </row>
    <row r="22" spans="2:4" x14ac:dyDescent="0.25">
      <c r="B22" t="s">
        <v>4</v>
      </c>
    </row>
    <row r="23" spans="2:4" x14ac:dyDescent="0.25">
      <c r="C23" t="s">
        <v>6</v>
      </c>
      <c r="D23" t="s">
        <v>7</v>
      </c>
    </row>
    <row r="24" spans="2:4" ht="45" x14ac:dyDescent="0.25">
      <c r="B24" s="1" t="s">
        <v>0</v>
      </c>
      <c r="C24">
        <v>8161.2820000000002</v>
      </c>
      <c r="D24">
        <v>16245.893</v>
      </c>
    </row>
    <row r="25" spans="2:4" ht="45" x14ac:dyDescent="0.25">
      <c r="B25" s="1" t="s">
        <v>2</v>
      </c>
      <c r="C25">
        <v>4427.7129999999997</v>
      </c>
      <c r="D25">
        <v>6241.9579999999996</v>
      </c>
    </row>
    <row r="26" spans="2:4" ht="45" x14ac:dyDescent="0.25">
      <c r="B26" s="1" t="s">
        <v>1</v>
      </c>
      <c r="C26">
        <v>24919.129000000001</v>
      </c>
      <c r="D26">
        <v>24243.359</v>
      </c>
    </row>
    <row r="27" spans="2:4" ht="45" x14ac:dyDescent="0.25">
      <c r="B27" s="1" t="s">
        <v>18</v>
      </c>
      <c r="C27">
        <v>8905.0759999999991</v>
      </c>
      <c r="D27">
        <v>9502.1200000000008</v>
      </c>
    </row>
    <row r="34" spans="2:4" x14ac:dyDescent="0.25">
      <c r="B34" t="s">
        <v>5</v>
      </c>
    </row>
    <row r="35" spans="2:4" x14ac:dyDescent="0.25">
      <c r="C35" t="s">
        <v>6</v>
      </c>
      <c r="D35" t="s">
        <v>7</v>
      </c>
    </row>
    <row r="36" spans="2:4" ht="45" x14ac:dyDescent="0.25">
      <c r="B36" s="1" t="s">
        <v>0</v>
      </c>
      <c r="C36">
        <v>8179.2579999999998</v>
      </c>
      <c r="D36">
        <v>16427.018</v>
      </c>
    </row>
    <row r="37" spans="2:4" ht="45" x14ac:dyDescent="0.25">
      <c r="B37" s="1" t="s">
        <v>2</v>
      </c>
      <c r="C37">
        <v>4512.223</v>
      </c>
      <c r="D37">
        <v>6233.8680000000004</v>
      </c>
    </row>
    <row r="38" spans="2:4" ht="45" x14ac:dyDescent="0.25">
      <c r="B38" s="1" t="s">
        <v>1</v>
      </c>
      <c r="C38">
        <v>24816.001</v>
      </c>
      <c r="D38">
        <v>24247.628000000001</v>
      </c>
    </row>
    <row r="39" spans="2:4" ht="45" x14ac:dyDescent="0.25">
      <c r="B39" s="1" t="s">
        <v>18</v>
      </c>
      <c r="C39">
        <v>8918.3780000000006</v>
      </c>
      <c r="D39">
        <v>9557.4930000000004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Tang (various percentages)</vt:lpstr>
      <vt:lpstr>Tang(use Vignesh's script)</vt:lpstr>
      <vt:lpstr>Vignesh</vt:lpstr>
      <vt:lpstr>Tang Execution Information</vt:lpstr>
      <vt:lpstr>Vigneh Execution Information</vt:lpstr>
      <vt:lpstr>Tang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Yu/侍 雨</dc:creator>
  <cp:lastModifiedBy>Shi, Yu/侍 雨</cp:lastModifiedBy>
  <dcterms:created xsi:type="dcterms:W3CDTF">2015-06-05T18:19:34Z</dcterms:created>
  <dcterms:modified xsi:type="dcterms:W3CDTF">2021-12-21T01:35:42Z</dcterms:modified>
</cp:coreProperties>
</file>