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4808" windowHeight="7548" activeTab="0"/>
  </bookViews>
  <sheets>
    <sheet name="Data" sheetId="1" r:id="rId1"/>
    <sheet name="Ratio" sheetId="2" r:id="rId2"/>
    <sheet name="Machine details" sheetId="3" r:id="rId3"/>
  </sheets>
  <definedNames/>
  <calcPr fullCalcOnLoad="1"/>
</workbook>
</file>

<file path=xl/sharedStrings.xml><?xml version="1.0" encoding="utf-8"?>
<sst xmlns="http://schemas.openxmlformats.org/spreadsheetml/2006/main" count="78" uniqueCount="40">
  <si>
    <t>VCI</t>
  </si>
  <si>
    <t>VCI off</t>
  </si>
  <si>
    <t>1CPU</t>
  </si>
  <si>
    <t>40CPU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</si>
  <si>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</si>
  <si>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</si>
  <si>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</si>
  <si>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</si>
  <si>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</si>
  <si>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</si>
  <si>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</si>
  <si>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</si>
  <si>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</si>
  <si>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</si>
  <si>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</si>
  <si>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</si>
  <si>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</si>
  <si>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</si>
  <si>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Q16</t>
  </si>
  <si>
    <t>Q17</t>
  </si>
  <si>
    <t>Q18</t>
  </si>
  <si>
    <t>Q19</t>
  </si>
  <si>
    <t>Q20</t>
  </si>
  <si>
    <t>Q21</t>
  </si>
  <si>
    <t>Q22</t>
  </si>
  <si>
    <t>Execution time (ms)</t>
  </si>
  <si>
    <t xml:space="preserve">Q15 is not measured. </t>
  </si>
  <si>
    <t>VCI performance reinforced version</t>
  </si>
  <si>
    <t>Speed improvement rate</t>
  </si>
  <si>
    <t xml:space="preserve">It is slower than the result of PostgreSQL. </t>
  </si>
  <si>
    <t>Geometric average</t>
  </si>
  <si>
    <t xml:space="preserve">Geometric average (The one whose performance is lower than PG is removed). </t>
  </si>
  <si>
    <t>Measurement machine</t>
  </si>
  <si>
    <t>VCI Performance</t>
  </si>
  <si>
    <t xml:space="preserve">VCI </t>
  </si>
  <si>
    <t>SUSE Linux Enterprise Server 11 (x86_64) VERSION =   11PATCHLEVEL
40 core machine 
Intel(R) Xeon(R) CPU E7- 4870 @ 2.40GHz x40cpu 
All the records are in shared_buffers</t>
  </si>
  <si>
    <t>PostgreSQL</t>
  </si>
  <si>
    <t>VCI - Vertical clustered Index</t>
  </si>
  <si>
    <t>It is a columnar storage based index</t>
  </si>
  <si>
    <t>VCI performance -  Optimized code for better use of columnar storage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</si>
</sst>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"/>
    <numFmt numFmtId="165" formatCode="0_);[Red]\(0\)"/>
    <numFmt numFmtId="166" formatCode="0.0_);[Red]\(0.0\)"/>
    <numFmt numFmtId="167" formatCode="0.0_ "/>
    <numFmt numFmtId="168" formatCode="#,##0_);[Red]\(#,##0\)"/>
    <numFmt numFmtId="169" formatCode="#,##0_ "/>
    <numFmt numFmtId="170" formatCode="#,##0.0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Calibri"/>
      <family val="3"/>
    </font>
    <font>
      <sz val="1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/>
      <right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 style="thick"/>
      <right/>
      <top style="thick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thick"/>
      <right>
        <color indexed="63"/>
      </right>
      <top/>
      <bottom/>
    </border>
    <border>
      <left style="thick"/>
      <right>
        <color indexed="63"/>
      </right>
      <top/>
      <bottom style="thick"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/>
    </xf>
    <xf numFmtId="0" fontId="0" fillId="32" borderId="12" xfId="0" applyFill="1" applyBorder="1" applyAlignment="1">
      <alignment/>
    </xf>
    <xf numFmtId="164" fontId="0" fillId="0" borderId="0" xfId="0" applyNumberFormat="1" applyFill="1" applyBorder="1" applyAlignment="1">
      <alignment vertical="center"/>
    </xf>
    <xf numFmtId="164" fontId="0" fillId="32" borderId="0" xfId="0" applyNumberFormat="1" applyFill="1" applyBorder="1" applyAlignment="1">
      <alignment/>
    </xf>
    <xf numFmtId="165" fontId="3" fillId="32" borderId="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168" fontId="0" fillId="32" borderId="11" xfId="0" applyNumberFormat="1" applyFill="1" applyBorder="1" applyAlignment="1">
      <alignment/>
    </xf>
    <xf numFmtId="168" fontId="3" fillId="32" borderId="11" xfId="0" applyNumberFormat="1" applyFont="1" applyFill="1" applyBorder="1" applyAlignment="1">
      <alignment/>
    </xf>
    <xf numFmtId="168" fontId="0" fillId="32" borderId="13" xfId="0" applyNumberFormat="1" applyFill="1" applyBorder="1" applyAlignment="1">
      <alignment/>
    </xf>
    <xf numFmtId="168" fontId="3" fillId="32" borderId="13" xfId="0" applyNumberFormat="1" applyFont="1" applyFill="1" applyBorder="1" applyAlignment="1">
      <alignment/>
    </xf>
    <xf numFmtId="168" fontId="0" fillId="32" borderId="14" xfId="0" applyNumberFormat="1" applyFill="1" applyBorder="1" applyAlignment="1">
      <alignment/>
    </xf>
    <xf numFmtId="168" fontId="3" fillId="32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166" fontId="3" fillId="32" borderId="11" xfId="0" applyNumberFormat="1" applyFont="1" applyFill="1" applyBorder="1" applyAlignment="1">
      <alignment vertical="top"/>
    </xf>
    <xf numFmtId="166" fontId="3" fillId="32" borderId="13" xfId="0" applyNumberFormat="1" applyFont="1" applyFill="1" applyBorder="1" applyAlignment="1">
      <alignment vertical="top"/>
    </xf>
    <xf numFmtId="166" fontId="3" fillId="33" borderId="13" xfId="0" applyNumberFormat="1" applyFont="1" applyFill="1" applyBorder="1" applyAlignment="1">
      <alignment vertical="top"/>
    </xf>
    <xf numFmtId="166" fontId="3" fillId="32" borderId="14" xfId="0" applyNumberFormat="1" applyFont="1" applyFill="1" applyBorder="1" applyAlignment="1">
      <alignment vertical="top"/>
    </xf>
    <xf numFmtId="167" fontId="0" fillId="0" borderId="11" xfId="0" applyNumberFormat="1" applyBorder="1" applyAlignment="1">
      <alignment vertical="top"/>
    </xf>
    <xf numFmtId="167" fontId="0" fillId="0" borderId="14" xfId="0" applyNumberFormat="1" applyBorder="1" applyAlignment="1">
      <alignment vertical="top"/>
    </xf>
    <xf numFmtId="0" fontId="0" fillId="0" borderId="0" xfId="0" applyAlignment="1">
      <alignment vertical="center"/>
    </xf>
    <xf numFmtId="167" fontId="0" fillId="0" borderId="0" xfId="0" applyNumberFormat="1" applyBorder="1" applyAlignment="1">
      <alignment vertical="top"/>
    </xf>
    <xf numFmtId="167" fontId="0" fillId="0" borderId="14" xfId="0" applyNumberForma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32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6" fontId="3" fillId="32" borderId="16" xfId="0" applyNumberFormat="1" applyFont="1" applyFill="1" applyBorder="1" applyAlignment="1">
      <alignment vertical="top"/>
    </xf>
    <xf numFmtId="166" fontId="3" fillId="32" borderId="20" xfId="0" applyNumberFormat="1" applyFont="1" applyFill="1" applyBorder="1" applyAlignment="1">
      <alignment vertical="top"/>
    </xf>
    <xf numFmtId="166" fontId="3" fillId="32" borderId="21" xfId="0" applyNumberFormat="1" applyFont="1" applyFill="1" applyBorder="1" applyAlignment="1">
      <alignment vertical="top"/>
    </xf>
    <xf numFmtId="0" fontId="6" fillId="32" borderId="15" xfId="0" applyFont="1" applyFill="1" applyBorder="1" applyAlignment="1">
      <alignment horizontal="center" vertical="center" wrapText="1"/>
    </xf>
    <xf numFmtId="166" fontId="3" fillId="33" borderId="20" xfId="0" applyNumberFormat="1" applyFont="1" applyFill="1" applyBorder="1" applyAlignment="1">
      <alignment vertical="top"/>
    </xf>
    <xf numFmtId="167" fontId="0" fillId="0" borderId="16" xfId="0" applyNumberFormat="1" applyBorder="1" applyAlignment="1">
      <alignment vertical="top"/>
    </xf>
    <xf numFmtId="167" fontId="0" fillId="0" borderId="21" xfId="0" applyNumberFormat="1" applyBorder="1" applyAlignment="1">
      <alignment vertical="top"/>
    </xf>
    <xf numFmtId="0" fontId="6" fillId="32" borderId="22" xfId="0" applyFont="1" applyFill="1" applyBorder="1" applyAlignment="1">
      <alignment horizontal="center" vertical="center" wrapText="1"/>
    </xf>
    <xf numFmtId="166" fontId="3" fillId="32" borderId="23" xfId="0" applyNumberFormat="1" applyFont="1" applyFill="1" applyBorder="1" applyAlignment="1">
      <alignment vertical="top"/>
    </xf>
    <xf numFmtId="166" fontId="3" fillId="32" borderId="24" xfId="0" applyNumberFormat="1" applyFont="1" applyFill="1" applyBorder="1" applyAlignment="1">
      <alignment vertical="top"/>
    </xf>
    <xf numFmtId="166" fontId="3" fillId="0" borderId="24" xfId="0" applyNumberFormat="1" applyFont="1" applyFill="1" applyBorder="1" applyAlignment="1">
      <alignment vertical="top"/>
    </xf>
    <xf numFmtId="166" fontId="3" fillId="32" borderId="22" xfId="0" applyNumberFormat="1" applyFont="1" applyFill="1" applyBorder="1" applyAlignment="1">
      <alignment vertical="top"/>
    </xf>
    <xf numFmtId="167" fontId="0" fillId="0" borderId="23" xfId="0" applyNumberFormat="1" applyBorder="1" applyAlignment="1">
      <alignment vertical="top"/>
    </xf>
    <xf numFmtId="167" fontId="0" fillId="0" borderId="25" xfId="0" applyNumberFormat="1" applyBorder="1" applyAlignment="1">
      <alignment vertical="top"/>
    </xf>
    <xf numFmtId="166" fontId="3" fillId="34" borderId="24" xfId="0" applyNumberFormat="1" applyFont="1" applyFill="1" applyBorder="1" applyAlignment="1">
      <alignment vertical="top"/>
    </xf>
    <xf numFmtId="0" fontId="5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標準 2" xfId="61"/>
    <cellStyle name="標準 3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8" sqref="L18"/>
    </sheetView>
  </sheetViews>
  <sheetFormatPr defaultColWidth="9.140625" defaultRowHeight="15"/>
  <cols>
    <col min="1" max="1" width="5.28125" style="0" customWidth="1"/>
    <col min="2" max="6" width="13.140625" style="0" customWidth="1"/>
  </cols>
  <sheetData>
    <row r="1" spans="1:6" s="3" customFormat="1" ht="62.25" customHeight="1" thickBot="1" thickTop="1">
      <c r="A1" s="2"/>
      <c r="B1" s="27" t="s">
        <v>36</v>
      </c>
      <c r="C1" s="28" t="s">
        <v>0</v>
      </c>
      <c r="D1" s="28" t="s">
        <v>34</v>
      </c>
      <c r="E1" s="28" t="s">
        <v>33</v>
      </c>
      <c r="F1" s="43" t="s">
        <v>33</v>
      </c>
    </row>
    <row r="2" spans="1:6" ht="62.25" customHeight="1" thickBot="1" thickTop="1">
      <c r="A2" s="4"/>
      <c r="B2" s="29" t="s">
        <v>1</v>
      </c>
      <c r="C2" s="30" t="s">
        <v>2</v>
      </c>
      <c r="D2" s="30" t="s">
        <v>3</v>
      </c>
      <c r="E2" s="30" t="s">
        <v>2</v>
      </c>
      <c r="F2" s="44" t="s">
        <v>3</v>
      </c>
    </row>
    <row r="3" spans="1:6" ht="27" customHeight="1" thickBot="1" thickTop="1">
      <c r="A3" s="10"/>
      <c r="B3" s="60" t="s">
        <v>25</v>
      </c>
      <c r="C3" s="31" t="s">
        <v>25</v>
      </c>
      <c r="D3" s="31" t="s">
        <v>25</v>
      </c>
      <c r="E3" s="31" t="s">
        <v>25</v>
      </c>
      <c r="F3" s="42" t="s">
        <v>25</v>
      </c>
    </row>
    <row r="4" spans="1:6" ht="15" thickTop="1">
      <c r="A4" s="32" t="s">
        <v>4</v>
      </c>
      <c r="B4" s="11">
        <v>91840.7726666667</v>
      </c>
      <c r="C4" s="11">
        <v>26089.5883333333</v>
      </c>
      <c r="D4" s="11">
        <v>1004.139</v>
      </c>
      <c r="E4" s="12">
        <v>25942.432</v>
      </c>
      <c r="F4" s="12">
        <v>975.102333333333</v>
      </c>
    </row>
    <row r="5" spans="1:6" ht="14.25">
      <c r="A5" s="33" t="s">
        <v>5</v>
      </c>
      <c r="B5" s="13">
        <v>4894.26833333333</v>
      </c>
      <c r="C5" s="13">
        <v>4783.972</v>
      </c>
      <c r="D5" s="13">
        <v>4449.43066666667</v>
      </c>
      <c r="E5" s="14">
        <v>4963.28766666667</v>
      </c>
      <c r="F5" s="14">
        <v>2060.115</v>
      </c>
    </row>
    <row r="6" spans="1:8" ht="14.25">
      <c r="A6" s="33" t="s">
        <v>6</v>
      </c>
      <c r="B6" s="13">
        <v>28998.8806666667</v>
      </c>
      <c r="C6" s="13">
        <v>16995.6783333333</v>
      </c>
      <c r="D6" s="13">
        <v>14689.9263333333</v>
      </c>
      <c r="E6" s="14">
        <v>16804.8626666667</v>
      </c>
      <c r="F6" s="14">
        <v>2701.191</v>
      </c>
      <c r="H6" t="s">
        <v>37</v>
      </c>
    </row>
    <row r="7" spans="1:8" ht="14.25">
      <c r="A7" s="33" t="s">
        <v>7</v>
      </c>
      <c r="B7" s="13">
        <v>5000.02766666667</v>
      </c>
      <c r="C7" s="13">
        <v>5372.94433333333</v>
      </c>
      <c r="D7" s="13">
        <v>3178.531</v>
      </c>
      <c r="E7" s="14">
        <v>5096.76066666667</v>
      </c>
      <c r="F7" s="14">
        <v>843.012</v>
      </c>
      <c r="H7" t="s">
        <v>38</v>
      </c>
    </row>
    <row r="8" spans="1:6" ht="14.25">
      <c r="A8" s="33" t="s">
        <v>8</v>
      </c>
      <c r="B8" s="13">
        <v>13709.1786666667</v>
      </c>
      <c r="C8" s="13">
        <v>8430.81366666667</v>
      </c>
      <c r="D8" s="13">
        <v>6789.63566666667</v>
      </c>
      <c r="E8" s="14">
        <v>9006.00366666667</v>
      </c>
      <c r="F8" s="14">
        <v>1068.29766666667</v>
      </c>
    </row>
    <row r="9" spans="1:6" ht="14.25">
      <c r="A9" s="33" t="s">
        <v>9</v>
      </c>
      <c r="B9" s="13">
        <v>9014.81033333333</v>
      </c>
      <c r="C9" s="13">
        <v>7515.98133333333</v>
      </c>
      <c r="D9" s="13">
        <v>498.037</v>
      </c>
      <c r="E9" s="14">
        <v>7690.634</v>
      </c>
      <c r="F9" s="14">
        <v>533.734333333333</v>
      </c>
    </row>
    <row r="10" spans="1:8" ht="14.25">
      <c r="A10" s="33" t="s">
        <v>10</v>
      </c>
      <c r="B10" s="13">
        <v>14502.365</v>
      </c>
      <c r="C10" s="13">
        <v>13110.353</v>
      </c>
      <c r="D10" s="13">
        <v>14029.324</v>
      </c>
      <c r="E10" s="14">
        <v>13958.2953333333</v>
      </c>
      <c r="F10" s="14">
        <v>1674.13433333333</v>
      </c>
      <c r="H10" t="s">
        <v>39</v>
      </c>
    </row>
    <row r="11" spans="1:6" ht="14.25">
      <c r="A11" s="33" t="s">
        <v>11</v>
      </c>
      <c r="B11" s="13">
        <v>5253.01733333333</v>
      </c>
      <c r="C11" s="13">
        <v>5022.32766666667</v>
      </c>
      <c r="D11" s="13">
        <v>4604.37966666667</v>
      </c>
      <c r="E11" s="14">
        <v>4884.27</v>
      </c>
      <c r="F11" s="14">
        <v>605.445666666667</v>
      </c>
    </row>
    <row r="12" spans="1:6" ht="14.25">
      <c r="A12" s="33" t="s">
        <v>12</v>
      </c>
      <c r="B12" s="13">
        <v>69843.2186666667</v>
      </c>
      <c r="C12" s="13">
        <v>69138.2993333333</v>
      </c>
      <c r="D12" s="13">
        <v>67276.0956666667</v>
      </c>
      <c r="E12" s="14">
        <v>66411.424</v>
      </c>
      <c r="F12" s="14">
        <v>6386.80966666667</v>
      </c>
    </row>
    <row r="13" spans="1:6" ht="14.25">
      <c r="A13" s="33" t="s">
        <v>13</v>
      </c>
      <c r="B13" s="13">
        <v>11064.11</v>
      </c>
      <c r="C13" s="13">
        <v>11376.2463333333</v>
      </c>
      <c r="D13" s="13">
        <v>9152.46366666667</v>
      </c>
      <c r="E13" s="14">
        <v>11429.6416666667</v>
      </c>
      <c r="F13" s="14">
        <v>3522.47466666667</v>
      </c>
    </row>
    <row r="14" spans="1:6" ht="14.25">
      <c r="A14" s="33" t="s">
        <v>14</v>
      </c>
      <c r="B14" s="13">
        <v>1315.19966666667</v>
      </c>
      <c r="C14" s="13">
        <v>1170.63433333333</v>
      </c>
      <c r="D14" s="13">
        <v>1118.34333333333</v>
      </c>
      <c r="E14" s="14">
        <v>1297.70033333333</v>
      </c>
      <c r="F14" s="14">
        <v>1319.12666666667</v>
      </c>
    </row>
    <row r="15" spans="1:6" ht="14.25">
      <c r="A15" s="33" t="s">
        <v>15</v>
      </c>
      <c r="B15" s="13">
        <v>12609.9296666667</v>
      </c>
      <c r="C15" s="13">
        <v>17474.6053333333</v>
      </c>
      <c r="D15" s="13">
        <v>2328.88133333333</v>
      </c>
      <c r="E15" s="14">
        <v>17467.5123333333</v>
      </c>
      <c r="F15" s="14">
        <v>717.739</v>
      </c>
    </row>
    <row r="16" spans="1:6" ht="14.25">
      <c r="A16" s="33" t="s">
        <v>16</v>
      </c>
      <c r="B16" s="13">
        <v>60432.6443333333</v>
      </c>
      <c r="C16" s="13">
        <v>59243.267</v>
      </c>
      <c r="D16" s="13">
        <v>58341.685</v>
      </c>
      <c r="E16" s="14">
        <v>60309.1756666667</v>
      </c>
      <c r="F16" s="14">
        <v>60453.599</v>
      </c>
    </row>
    <row r="17" spans="1:6" ht="14.25">
      <c r="A17" s="33" t="s">
        <v>17</v>
      </c>
      <c r="B17" s="13">
        <v>3992.58566666667</v>
      </c>
      <c r="C17" s="13">
        <v>8469.724</v>
      </c>
      <c r="D17" s="13">
        <v>2347.02333333333</v>
      </c>
      <c r="E17" s="14">
        <v>8546.09966666667</v>
      </c>
      <c r="F17" s="14">
        <v>1516.93466666667</v>
      </c>
    </row>
    <row r="18" spans="1:6" ht="15" customHeight="1">
      <c r="A18" s="33" t="s">
        <v>18</v>
      </c>
      <c r="B18" s="13">
        <v>20252.3363333333</v>
      </c>
      <c r="C18" s="13">
        <v>19796.101</v>
      </c>
      <c r="D18" s="13">
        <v>19198.4613333333</v>
      </c>
      <c r="E18" s="14">
        <v>20202.3096666667</v>
      </c>
      <c r="F18" s="14">
        <v>19331.921</v>
      </c>
    </row>
    <row r="19" spans="1:6" ht="14.25">
      <c r="A19" s="33" t="s">
        <v>19</v>
      </c>
      <c r="B19" s="13">
        <v>1877.33433333333</v>
      </c>
      <c r="C19" s="13">
        <v>1679.53033333333</v>
      </c>
      <c r="D19" s="13">
        <v>1408.021</v>
      </c>
      <c r="E19" s="14">
        <v>1630.71966666667</v>
      </c>
      <c r="F19" s="14">
        <v>208.765666666667</v>
      </c>
    </row>
    <row r="20" spans="1:6" ht="14.25">
      <c r="A20" s="33" t="s">
        <v>20</v>
      </c>
      <c r="B20" s="13">
        <v>43769.3946666667</v>
      </c>
      <c r="C20" s="13">
        <v>42302.254</v>
      </c>
      <c r="D20" s="13">
        <v>42602.042</v>
      </c>
      <c r="E20" s="14">
        <v>44541.1546666667</v>
      </c>
      <c r="F20" s="14">
        <v>43099.4603333333</v>
      </c>
    </row>
    <row r="21" spans="1:6" ht="14.25">
      <c r="A21" s="33" t="s">
        <v>21</v>
      </c>
      <c r="B21" s="13">
        <v>1486.326</v>
      </c>
      <c r="C21" s="13">
        <v>1079.69733333333</v>
      </c>
      <c r="D21" s="13">
        <v>394.662333333333</v>
      </c>
      <c r="E21" s="14">
        <v>1104.56633333333</v>
      </c>
      <c r="F21" s="14">
        <v>99.4233333333333</v>
      </c>
    </row>
    <row r="22" spans="1:6" ht="14.25">
      <c r="A22" s="33" t="s">
        <v>22</v>
      </c>
      <c r="B22" s="13">
        <v>2012.819</v>
      </c>
      <c r="C22" s="13">
        <v>1858.77366666667</v>
      </c>
      <c r="D22" s="13">
        <v>1604.62233333333</v>
      </c>
      <c r="E22" s="14">
        <v>1976.50833333333</v>
      </c>
      <c r="F22" s="14">
        <v>302.898666666667</v>
      </c>
    </row>
    <row r="23" spans="1:6" ht="14.25">
      <c r="A23" s="33" t="s">
        <v>23</v>
      </c>
      <c r="B23" s="13">
        <v>24862.7933333333</v>
      </c>
      <c r="C23" s="13">
        <v>24629.648</v>
      </c>
      <c r="D23" s="13">
        <v>24227.9706666667</v>
      </c>
      <c r="E23" s="14">
        <v>25495.205</v>
      </c>
      <c r="F23" s="14">
        <v>2323.48866666667</v>
      </c>
    </row>
    <row r="24" spans="1:6" ht="15" thickBot="1">
      <c r="A24" s="34" t="s">
        <v>24</v>
      </c>
      <c r="B24" s="15">
        <v>3270.48566666667</v>
      </c>
      <c r="C24" s="15">
        <v>2503.285</v>
      </c>
      <c r="D24" s="15">
        <v>1022.792</v>
      </c>
      <c r="E24" s="16">
        <v>2630.116</v>
      </c>
      <c r="F24" s="16">
        <v>331.019</v>
      </c>
    </row>
    <row r="25" spans="1:6" ht="15" thickTop="1">
      <c r="A25" s="6"/>
      <c r="B25" s="8"/>
      <c r="C25" s="8"/>
      <c r="D25" s="8"/>
      <c r="E25" s="9"/>
      <c r="F25" s="9"/>
    </row>
    <row r="26" spans="1:6" ht="14.25">
      <c r="A26" s="35" t="s">
        <v>26</v>
      </c>
      <c r="B26" s="1"/>
      <c r="C26" s="1"/>
      <c r="D26" s="1"/>
      <c r="E26" s="5"/>
      <c r="F26" s="5"/>
    </row>
    <row r="27" spans="1:6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7" ht="14.25">
      <c r="A29" s="1"/>
      <c r="B29" s="1"/>
      <c r="C29" s="1"/>
      <c r="D29" s="1"/>
      <c r="E29" s="1"/>
      <c r="F29" s="1"/>
      <c r="G29" s="7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8.8515625" style="0" customWidth="1"/>
    <col min="2" max="3" width="12.28125" style="0" customWidth="1"/>
    <col min="4" max="4" width="12.57421875" style="0" customWidth="1"/>
    <col min="5" max="6" width="11.00390625" style="0" customWidth="1"/>
    <col min="8" max="8" width="15.140625" style="0" customWidth="1"/>
  </cols>
  <sheetData>
    <row r="1" spans="1:5" ht="26.25" customHeight="1" thickBot="1" thickTop="1">
      <c r="A1" s="2"/>
      <c r="B1" s="28" t="s">
        <v>0</v>
      </c>
      <c r="C1" s="28" t="s">
        <v>0</v>
      </c>
      <c r="D1" s="28" t="s">
        <v>27</v>
      </c>
      <c r="E1" s="43" t="s">
        <v>27</v>
      </c>
    </row>
    <row r="2" spans="1:5" ht="37.5" customHeight="1" thickBot="1" thickTop="1">
      <c r="A2" s="4"/>
      <c r="B2" s="36" t="s">
        <v>2</v>
      </c>
      <c r="C2" s="36" t="s">
        <v>3</v>
      </c>
      <c r="D2" s="30" t="s">
        <v>2</v>
      </c>
      <c r="E2" s="44" t="s">
        <v>3</v>
      </c>
    </row>
    <row r="3" spans="1:8" ht="49.5" customHeight="1" thickBot="1" thickTop="1">
      <c r="A3" s="10"/>
      <c r="B3" s="31" t="s">
        <v>28</v>
      </c>
      <c r="C3" s="31" t="s">
        <v>28</v>
      </c>
      <c r="D3" s="48" t="s">
        <v>28</v>
      </c>
      <c r="E3" s="52" t="s">
        <v>28</v>
      </c>
      <c r="G3" s="17"/>
      <c r="H3" s="41" t="s">
        <v>29</v>
      </c>
    </row>
    <row r="4" spans="1:5" ht="15" thickTop="1">
      <c r="A4" s="32" t="s">
        <v>4</v>
      </c>
      <c r="B4" s="18">
        <f>Data!$B4/Data!C4</f>
        <v>3.520207812145758</v>
      </c>
      <c r="C4" s="18">
        <f>Data!$B4/Data!D4</f>
        <v>91.46221057708813</v>
      </c>
      <c r="D4" s="45">
        <f>Data!$B4/Data!E4</f>
        <v>3.5401759043510914</v>
      </c>
      <c r="E4" s="53">
        <f>Data!$B4/Data!F4</f>
        <v>94.18577879176448</v>
      </c>
    </row>
    <row r="5" spans="1:5" ht="14.25">
      <c r="A5" s="33" t="s">
        <v>5</v>
      </c>
      <c r="B5" s="19">
        <f>Data!$B5/Data!C5</f>
        <v>1.023055388562753</v>
      </c>
      <c r="C5" s="19">
        <f>Data!$B5/Data!D5</f>
        <v>1.0999763115760413</v>
      </c>
      <c r="D5" s="46">
        <f>Data!$B5/Data!E5</f>
        <v>0.9860940292063117</v>
      </c>
      <c r="E5" s="54">
        <f>Data!$B5/Data!F5</f>
        <v>2.37572578877069</v>
      </c>
    </row>
    <row r="6" spans="1:5" ht="14.25">
      <c r="A6" s="33" t="s">
        <v>6</v>
      </c>
      <c r="B6" s="19">
        <f>Data!$B6/Data!C6</f>
        <v>1.706250265386098</v>
      </c>
      <c r="C6" s="19">
        <f>Data!$B6/Data!D6</f>
        <v>1.9740657651131017</v>
      </c>
      <c r="D6" s="46">
        <f>Data!$B6/Data!E6</f>
        <v>1.72562437681728</v>
      </c>
      <c r="E6" s="54">
        <f>Data!$B6/Data!F6</f>
        <v>10.735590584548335</v>
      </c>
    </row>
    <row r="7" spans="1:5" ht="14.25">
      <c r="A7" s="33" t="s">
        <v>7</v>
      </c>
      <c r="B7" s="20">
        <f>Data!$B7/Data!C7</f>
        <v>0.9305936105920334</v>
      </c>
      <c r="C7" s="19">
        <f>Data!$B7/Data!D7</f>
        <v>1.5730624199250125</v>
      </c>
      <c r="D7" s="46">
        <f>Data!$B7/Data!E7</f>
        <v>0.9810206901350805</v>
      </c>
      <c r="E7" s="54">
        <f>Data!$B7/Data!F7</f>
        <v>5.931146492181214</v>
      </c>
    </row>
    <row r="8" spans="1:5" ht="14.25">
      <c r="A8" s="33" t="s">
        <v>8</v>
      </c>
      <c r="B8" s="19">
        <f>Data!$B8/Data!C8</f>
        <v>1.6260801399121612</v>
      </c>
      <c r="C8" s="19">
        <f>Data!$B8/Data!D8</f>
        <v>2.0191331817657217</v>
      </c>
      <c r="D8" s="46">
        <f>Data!$B8/Data!E8</f>
        <v>1.5222266361502366</v>
      </c>
      <c r="E8" s="54">
        <f>Data!$B8/Data!F8</f>
        <v>12.83273294927474</v>
      </c>
    </row>
    <row r="9" spans="1:5" ht="14.25">
      <c r="A9" s="33" t="s">
        <v>9</v>
      </c>
      <c r="B9" s="19">
        <f>Data!$B9/Data!C9</f>
        <v>1.1994189359349126</v>
      </c>
      <c r="C9" s="19">
        <f>Data!$B9/Data!D9</f>
        <v>18.10068395186167</v>
      </c>
      <c r="D9" s="46">
        <f>Data!$B9/Data!E9</f>
        <v>1.172180386341793</v>
      </c>
      <c r="E9" s="54">
        <f>Data!$B9/Data!F9</f>
        <v>16.890070153503338</v>
      </c>
    </row>
    <row r="10" spans="1:5" ht="14.25">
      <c r="A10" s="33" t="s">
        <v>10</v>
      </c>
      <c r="B10" s="19">
        <f>Data!$B10/Data!C10</f>
        <v>1.1061765461235102</v>
      </c>
      <c r="C10" s="19">
        <f>Data!$B10/Data!D10</f>
        <v>1.0337180180598866</v>
      </c>
      <c r="D10" s="46">
        <f>Data!$B10/Data!E10</f>
        <v>1.0389782314870086</v>
      </c>
      <c r="E10" s="54">
        <f>Data!$B10/Data!F10</f>
        <v>8.662605330555929</v>
      </c>
    </row>
    <row r="11" spans="1:5" ht="14.25">
      <c r="A11" s="33" t="s">
        <v>11</v>
      </c>
      <c r="B11" s="19">
        <f>Data!$B11/Data!C11</f>
        <v>1.045932818799887</v>
      </c>
      <c r="C11" s="19">
        <f>Data!$B11/Data!D11</f>
        <v>1.140874062007193</v>
      </c>
      <c r="D11" s="46">
        <f>Data!$B11/Data!E11</f>
        <v>1.0754969183385295</v>
      </c>
      <c r="E11" s="59">
        <f>Data!$B11/Data!F11</f>
        <v>8.676281989520657</v>
      </c>
    </row>
    <row r="12" spans="1:5" ht="14.25">
      <c r="A12" s="33" t="s">
        <v>12</v>
      </c>
      <c r="B12" s="19">
        <f>Data!$B12/Data!C12</f>
        <v>1.0101957864183901</v>
      </c>
      <c r="C12" s="19">
        <f>Data!$B12/Data!D12</f>
        <v>1.038158025886629</v>
      </c>
      <c r="D12" s="46">
        <f>Data!$B12/Data!E12</f>
        <v>1.0516747640687045</v>
      </c>
      <c r="E12" s="59">
        <f>Data!$B12/Data!F12</f>
        <v>10.93554095265821</v>
      </c>
    </row>
    <row r="13" spans="1:5" ht="14.25">
      <c r="A13" s="33" t="s">
        <v>13</v>
      </c>
      <c r="B13" s="19">
        <f>Data!$B13/Data!C13</f>
        <v>0.9725624494945476</v>
      </c>
      <c r="C13" s="19">
        <f>Data!$B13/Data!D13</f>
        <v>1.2088668584717313</v>
      </c>
      <c r="D13" s="46">
        <f>Data!$B13/Data!E13</f>
        <v>0.9680189740564893</v>
      </c>
      <c r="E13" s="54">
        <f>Data!$B13/Data!F13</f>
        <v>3.1410048465926956</v>
      </c>
    </row>
    <row r="14" spans="1:5" ht="14.25">
      <c r="A14" s="33" t="s">
        <v>14</v>
      </c>
      <c r="B14" s="19">
        <f>Data!$B14/Data!C14</f>
        <v>1.1234931602609814</v>
      </c>
      <c r="C14" s="19">
        <f>Data!$B14/Data!D14</f>
        <v>1.1760249535771727</v>
      </c>
      <c r="D14" s="46">
        <f>Data!$B14/Data!E14</f>
        <v>1.0134848800480698</v>
      </c>
      <c r="E14" s="54">
        <f>Data!$B14/Data!F14</f>
        <v>0.9970230303887927</v>
      </c>
    </row>
    <row r="15" spans="1:5" ht="14.25">
      <c r="A15" s="33" t="s">
        <v>15</v>
      </c>
      <c r="B15" s="20">
        <f>Data!$B15/Data!C15</f>
        <v>0.721614561595443</v>
      </c>
      <c r="C15" s="19">
        <f>Data!$B15/Data!D15</f>
        <v>5.414586602666481</v>
      </c>
      <c r="D15" s="49">
        <f>Data!$B15/Data!E15</f>
        <v>0.7219075862682025</v>
      </c>
      <c r="E15" s="54">
        <f>Data!$B15/Data!F15</f>
        <v>17.568962626618728</v>
      </c>
    </row>
    <row r="16" spans="1:5" ht="14.25">
      <c r="A16" s="33" t="s">
        <v>16</v>
      </c>
      <c r="B16" s="19">
        <f>Data!$B16/Data!C16</f>
        <v>1.0200761604408701</v>
      </c>
      <c r="C16" s="19">
        <f>Data!$B16/Data!D16</f>
        <v>1.0358398858951932</v>
      </c>
      <c r="D16" s="46">
        <f>Data!$B16/Data!E16</f>
        <v>1.0020472617193281</v>
      </c>
      <c r="E16" s="55">
        <f>Data!$B16/Data!F16</f>
        <v>0.9996533760270137</v>
      </c>
    </row>
    <row r="17" spans="1:5" ht="14.25">
      <c r="A17" s="33" t="s">
        <v>17</v>
      </c>
      <c r="B17" s="20">
        <f>Data!$B17/Data!C17</f>
        <v>0.4713950143672533</v>
      </c>
      <c r="C17" s="19">
        <f>Data!$B17/Data!D17</f>
        <v>1.7011273854684057</v>
      </c>
      <c r="D17" s="49">
        <f>Data!$B17/Data!E17</f>
        <v>0.46718220268825184</v>
      </c>
      <c r="E17" s="54">
        <f>Data!$B17/Data!F17</f>
        <v>2.6320089812701193</v>
      </c>
    </row>
    <row r="18" spans="1:5" ht="14.25">
      <c r="A18" s="33" t="s">
        <v>18</v>
      </c>
      <c r="B18" s="19">
        <f>Data!$B18/Data!C18</f>
        <v>1.0230467268950234</v>
      </c>
      <c r="C18" s="19">
        <f>Data!$B18/Data!D18</f>
        <v>1.054893722038558</v>
      </c>
      <c r="D18" s="46">
        <f>Data!$B18/Data!E18</f>
        <v>1.002476284518554</v>
      </c>
      <c r="E18" s="54">
        <f>Data!$B18/Data!F18</f>
        <v>1.047611167733062</v>
      </c>
    </row>
    <row r="19" spans="1:5" ht="14.25">
      <c r="A19" s="33" t="s">
        <v>19</v>
      </c>
      <c r="B19" s="19">
        <f>Data!$B19/Data!C19</f>
        <v>1.1177734013338256</v>
      </c>
      <c r="C19" s="19">
        <f>Data!$B19/Data!D19</f>
        <v>1.3333141574829708</v>
      </c>
      <c r="D19" s="46">
        <f>Data!$B19/Data!E19</f>
        <v>1.1512305712058784</v>
      </c>
      <c r="E19" s="59">
        <f>Data!$B19/Data!F19</f>
        <v>8.992543473783176</v>
      </c>
    </row>
    <row r="20" spans="1:5" ht="14.25">
      <c r="A20" s="33" t="s">
        <v>20</v>
      </c>
      <c r="B20" s="19">
        <f>Data!$B20/Data!C20</f>
        <v>1.0346823284325866</v>
      </c>
      <c r="C20" s="19">
        <f>Data!$B20/Data!D20</f>
        <v>1.0274013312945587</v>
      </c>
      <c r="D20" s="46">
        <f>Data!$B20/Data!E20</f>
        <v>0.9826731029813747</v>
      </c>
      <c r="E20" s="54">
        <f>Data!$B20/Data!F20</f>
        <v>1.0155439146604643</v>
      </c>
    </row>
    <row r="21" spans="1:5" ht="14.25">
      <c r="A21" s="33" t="s">
        <v>21</v>
      </c>
      <c r="B21" s="19">
        <f>Data!$B21/Data!C21</f>
        <v>1.3766135694818218</v>
      </c>
      <c r="C21" s="19">
        <f>Data!$B21/Data!D21</f>
        <v>3.7660700666476945</v>
      </c>
      <c r="D21" s="46">
        <f>Data!$B21/Data!E21</f>
        <v>1.345619502555909</v>
      </c>
      <c r="E21" s="54">
        <f>Data!$B21/Data!F21</f>
        <v>14.949468602273113</v>
      </c>
    </row>
    <row r="22" spans="1:5" ht="14.25">
      <c r="A22" s="33" t="s">
        <v>22</v>
      </c>
      <c r="B22" s="19">
        <f>Data!$B22/Data!C22</f>
        <v>1.0828747125568972</v>
      </c>
      <c r="C22" s="19">
        <f>Data!$B22/Data!D22</f>
        <v>1.2543880003332066</v>
      </c>
      <c r="D22" s="46">
        <f>Data!$B22/Data!E22</f>
        <v>1.018371117416658</v>
      </c>
      <c r="E22" s="59">
        <f>Data!$B22/Data!F22</f>
        <v>6.645189370262434</v>
      </c>
    </row>
    <row r="23" spans="1:5" ht="14.25">
      <c r="A23" s="33" t="s">
        <v>23</v>
      </c>
      <c r="B23" s="19">
        <f>Data!$B23/Data!C23</f>
        <v>1.0094660440674303</v>
      </c>
      <c r="C23" s="19">
        <f>Data!$B23/Data!D23</f>
        <v>1.0262020569283583</v>
      </c>
      <c r="D23" s="46">
        <f>Data!$B23/Data!E23</f>
        <v>0.9751948781480007</v>
      </c>
      <c r="E23" s="59">
        <f>Data!$B23/Data!F23</f>
        <v>10.700630345230834</v>
      </c>
    </row>
    <row r="24" spans="1:5" ht="15" thickBot="1">
      <c r="A24" s="34" t="s">
        <v>24</v>
      </c>
      <c r="B24" s="21">
        <f>Data!$B24/Data!C24</f>
        <v>1.306477555159189</v>
      </c>
      <c r="C24" s="21">
        <f>Data!$B24/Data!D24</f>
        <v>3.1976058344870415</v>
      </c>
      <c r="D24" s="47">
        <f>Data!$B24/Data!E24</f>
        <v>1.2434758264147552</v>
      </c>
      <c r="E24" s="56">
        <f>Data!$B24/Data!F24</f>
        <v>9.880054216424647</v>
      </c>
    </row>
    <row r="25" spans="1:5" ht="15" thickTop="1">
      <c r="A25" s="37" t="s">
        <v>30</v>
      </c>
      <c r="B25" s="22">
        <f>GEOMEAN(B4:B24)</f>
        <v>1.1233193308637754</v>
      </c>
      <c r="C25" s="22">
        <f>GEOMEAN(C4:C24)</f>
        <v>2.0683591535243453</v>
      </c>
      <c r="D25" s="50">
        <f>GEOMEAN(D4:D24)</f>
        <v>1.1023728020899364</v>
      </c>
      <c r="E25" s="57">
        <f>GEOMEAN(E4:E24)</f>
        <v>6.150594633745972</v>
      </c>
    </row>
    <row r="26" spans="1:6" ht="54" thickBot="1">
      <c r="A26" s="38" t="s">
        <v>31</v>
      </c>
      <c r="B26" s="23">
        <f>GEOMEAN(B4:B6,B8:B14,B16,B18:B24)</f>
        <v>1.220880611677666</v>
      </c>
      <c r="C26" s="26">
        <f>GEOMEAN(C4:C24)</f>
        <v>2.0683591535243453</v>
      </c>
      <c r="D26" s="51">
        <f>GEOMEAN(D4:D14,D16,D18:D24)</f>
        <v>1.1793098208007247</v>
      </c>
      <c r="E26" s="58">
        <f>GEOMEAN(E4:E24)</f>
        <v>6.150594633745972</v>
      </c>
      <c r="F26" s="25"/>
    </row>
    <row r="27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3"/>
  <sheetViews>
    <sheetView zoomScalePageLayoutView="0" workbookViewId="0" topLeftCell="B1">
      <selection activeCell="C10" sqref="C10"/>
    </sheetView>
  </sheetViews>
  <sheetFormatPr defaultColWidth="9.140625" defaultRowHeight="15"/>
  <cols>
    <col min="2" max="2" width="20.7109375" style="0" customWidth="1"/>
    <col min="3" max="3" width="96.421875" style="0" customWidth="1"/>
  </cols>
  <sheetData>
    <row r="2" spans="2:3" ht="14.25">
      <c r="B2" s="24"/>
      <c r="C2" s="24"/>
    </row>
    <row r="3" spans="2:3" ht="81" customHeight="1">
      <c r="B3" s="39" t="s">
        <v>32</v>
      </c>
      <c r="C3" s="40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2016-03-03T04:56:04Z</dcterms:modified>
  <cp:category/>
  <cp:version/>
  <cp:contentType/>
  <cp:contentStatus/>
</cp:coreProperties>
</file>